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tables/table3.xml" ContentType="application/vnd.openxmlformats-officedocument.spreadsheetml.table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 Del Castillo\Downloads\"/>
    </mc:Choice>
  </mc:AlternateContent>
  <xr:revisionPtr revIDLastSave="0" documentId="8_{80C6E70B-9B86-469D-9FF0-C7C8D9ADCF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icio" sheetId="1" r:id="rId1"/>
    <sheet name="Resumen" sheetId="2" r:id="rId2"/>
    <sheet name="Productos" sheetId="3" r:id="rId3"/>
    <sheet name="Clientes" sheetId="4" r:id="rId4"/>
    <sheet name="Sucursales" sheetId="5" r:id="rId5"/>
    <sheet name="Descuentos" sheetId="6" r:id="rId6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6" l="1"/>
  <c r="E9" i="6" s="1"/>
  <c r="E7" i="6"/>
  <c r="E10" i="6" s="1"/>
  <c r="K26" i="5"/>
  <c r="J26" i="5"/>
  <c r="I26" i="5"/>
  <c r="G26" i="5"/>
  <c r="F26" i="5"/>
  <c r="K25" i="5"/>
  <c r="J25" i="5"/>
  <c r="I25" i="5"/>
  <c r="G25" i="5"/>
  <c r="F25" i="5"/>
  <c r="K24" i="5"/>
  <c r="J24" i="5"/>
  <c r="I24" i="5"/>
  <c r="G24" i="5"/>
  <c r="F24" i="5"/>
  <c r="K23" i="5"/>
  <c r="J23" i="5"/>
  <c r="I23" i="5"/>
  <c r="G23" i="5"/>
  <c r="F23" i="5"/>
  <c r="K22" i="5"/>
  <c r="J22" i="5"/>
  <c r="I22" i="5"/>
  <c r="G22" i="5"/>
  <c r="F22" i="5"/>
  <c r="K21" i="5"/>
  <c r="J21" i="5"/>
  <c r="I21" i="5"/>
  <c r="G21" i="5"/>
  <c r="F21" i="5"/>
  <c r="K20" i="5"/>
  <c r="J20" i="5"/>
  <c r="I20" i="5"/>
  <c r="G20" i="5"/>
  <c r="F20" i="5"/>
  <c r="K19" i="5"/>
  <c r="J19" i="5"/>
  <c r="I19" i="5"/>
  <c r="G19" i="5"/>
  <c r="F19" i="5"/>
  <c r="K18" i="5"/>
  <c r="J18" i="5"/>
  <c r="I18" i="5"/>
  <c r="G18" i="5"/>
  <c r="F18" i="5"/>
  <c r="K17" i="5"/>
  <c r="J17" i="5"/>
  <c r="I17" i="5"/>
  <c r="G17" i="5"/>
  <c r="F17" i="5"/>
  <c r="K16" i="5"/>
  <c r="J16" i="5"/>
  <c r="I16" i="5"/>
  <c r="G16" i="5"/>
  <c r="F16" i="5"/>
  <c r="K15" i="5"/>
  <c r="J15" i="5"/>
  <c r="I15" i="5"/>
  <c r="G15" i="5"/>
  <c r="F15" i="5"/>
  <c r="K14" i="5"/>
  <c r="J14" i="5"/>
  <c r="I14" i="5"/>
  <c r="G14" i="5"/>
  <c r="F14" i="5"/>
  <c r="K13" i="5"/>
  <c r="J13" i="5"/>
  <c r="I13" i="5"/>
  <c r="G13" i="5"/>
  <c r="F13" i="5"/>
  <c r="K12" i="5"/>
  <c r="J12" i="5"/>
  <c r="I12" i="5"/>
  <c r="G12" i="5"/>
  <c r="F12" i="5"/>
  <c r="K11" i="5"/>
  <c r="J11" i="5"/>
  <c r="I11" i="5"/>
  <c r="G11" i="5"/>
  <c r="F11" i="5"/>
  <c r="K10" i="5"/>
  <c r="J10" i="5"/>
  <c r="G8" i="2" s="1"/>
  <c r="I10" i="5"/>
  <c r="G10" i="5"/>
  <c r="F10" i="5"/>
  <c r="K9" i="5"/>
  <c r="J9" i="5"/>
  <c r="B12" i="2" s="1"/>
  <c r="I9" i="5"/>
  <c r="G9" i="5"/>
  <c r="F9" i="5"/>
  <c r="K8" i="5"/>
  <c r="J8" i="5"/>
  <c r="I8" i="5"/>
  <c r="G8" i="5"/>
  <c r="F8" i="5"/>
  <c r="H16" i="5" s="1"/>
  <c r="K7" i="5"/>
  <c r="J7" i="5"/>
  <c r="I7" i="5"/>
  <c r="G7" i="5"/>
  <c r="F7" i="5"/>
  <c r="H26" i="5" s="1"/>
  <c r="L36" i="4"/>
  <c r="J36" i="4"/>
  <c r="I36" i="4"/>
  <c r="F36" i="4"/>
  <c r="E36" i="4"/>
  <c r="L35" i="4"/>
  <c r="J35" i="4"/>
  <c r="I35" i="4"/>
  <c r="F35" i="4"/>
  <c r="E35" i="4"/>
  <c r="L34" i="4"/>
  <c r="J34" i="4"/>
  <c r="I34" i="4"/>
  <c r="F34" i="4"/>
  <c r="E34" i="4"/>
  <c r="L33" i="4"/>
  <c r="J33" i="4"/>
  <c r="I33" i="4"/>
  <c r="F33" i="4"/>
  <c r="E33" i="4"/>
  <c r="L32" i="4"/>
  <c r="J32" i="4"/>
  <c r="I32" i="4"/>
  <c r="F32" i="4"/>
  <c r="E32" i="4"/>
  <c r="L31" i="4"/>
  <c r="J31" i="4"/>
  <c r="I31" i="4"/>
  <c r="F31" i="4"/>
  <c r="E31" i="4"/>
  <c r="L30" i="4"/>
  <c r="J30" i="4"/>
  <c r="I30" i="4"/>
  <c r="F30" i="4"/>
  <c r="E30" i="4"/>
  <c r="L29" i="4"/>
  <c r="J29" i="4"/>
  <c r="I29" i="4"/>
  <c r="F29" i="4"/>
  <c r="E29" i="4"/>
  <c r="L28" i="4"/>
  <c r="J28" i="4"/>
  <c r="I28" i="4"/>
  <c r="F28" i="4"/>
  <c r="E28" i="4"/>
  <c r="L27" i="4"/>
  <c r="J27" i="4"/>
  <c r="I27" i="4"/>
  <c r="F27" i="4"/>
  <c r="E27" i="4"/>
  <c r="L26" i="4"/>
  <c r="J26" i="4"/>
  <c r="I26" i="4"/>
  <c r="F26" i="4"/>
  <c r="E26" i="4"/>
  <c r="L25" i="4"/>
  <c r="J25" i="4"/>
  <c r="I25" i="4"/>
  <c r="F25" i="4"/>
  <c r="E25" i="4"/>
  <c r="L24" i="4"/>
  <c r="J24" i="4"/>
  <c r="I24" i="4"/>
  <c r="F24" i="4"/>
  <c r="E24" i="4"/>
  <c r="L23" i="4"/>
  <c r="J23" i="4"/>
  <c r="I23" i="4"/>
  <c r="F23" i="4"/>
  <c r="E23" i="4"/>
  <c r="L22" i="4"/>
  <c r="J22" i="4"/>
  <c r="I22" i="4"/>
  <c r="F22" i="4"/>
  <c r="E22" i="4"/>
  <c r="L21" i="4"/>
  <c r="J21" i="4"/>
  <c r="I21" i="4"/>
  <c r="F21" i="4"/>
  <c r="E21" i="4"/>
  <c r="L20" i="4"/>
  <c r="J20" i="4"/>
  <c r="I20" i="4"/>
  <c r="F20" i="4"/>
  <c r="E20" i="4"/>
  <c r="L19" i="4"/>
  <c r="J19" i="4"/>
  <c r="I19" i="4"/>
  <c r="F19" i="4"/>
  <c r="E19" i="4"/>
  <c r="L18" i="4"/>
  <c r="J18" i="4"/>
  <c r="I18" i="4"/>
  <c r="F18" i="4"/>
  <c r="E18" i="4"/>
  <c r="L17" i="4"/>
  <c r="J17" i="4"/>
  <c r="I17" i="4"/>
  <c r="F17" i="4"/>
  <c r="E17" i="4"/>
  <c r="L16" i="4"/>
  <c r="J16" i="4"/>
  <c r="I16" i="4"/>
  <c r="F16" i="4"/>
  <c r="E16" i="4"/>
  <c r="L15" i="4"/>
  <c r="J15" i="4"/>
  <c r="I15" i="4"/>
  <c r="F15" i="4"/>
  <c r="E15" i="4"/>
  <c r="L14" i="4"/>
  <c r="J14" i="4"/>
  <c r="I14" i="4"/>
  <c r="F14" i="4"/>
  <c r="E14" i="4"/>
  <c r="L13" i="4"/>
  <c r="J13" i="4"/>
  <c r="I13" i="4"/>
  <c r="F13" i="4"/>
  <c r="E13" i="4"/>
  <c r="L12" i="4"/>
  <c r="J12" i="4"/>
  <c r="I12" i="4"/>
  <c r="F12" i="4"/>
  <c r="E12" i="4"/>
  <c r="L11" i="4"/>
  <c r="J11" i="4"/>
  <c r="I11" i="4"/>
  <c r="F11" i="4"/>
  <c r="E11" i="4"/>
  <c r="L10" i="4"/>
  <c r="J10" i="4"/>
  <c r="I10" i="4"/>
  <c r="F10" i="4"/>
  <c r="E10" i="4"/>
  <c r="H10" i="4" s="1"/>
  <c r="L9" i="4"/>
  <c r="J9" i="4"/>
  <c r="I9" i="4"/>
  <c r="F9" i="4"/>
  <c r="E9" i="4"/>
  <c r="H34" i="4" s="1"/>
  <c r="L8" i="4"/>
  <c r="J8" i="4"/>
  <c r="I8" i="4"/>
  <c r="F8" i="4"/>
  <c r="E8" i="4"/>
  <c r="L7" i="4"/>
  <c r="J7" i="4"/>
  <c r="G6" i="2" s="1"/>
  <c r="I7" i="4"/>
  <c r="H7" i="4"/>
  <c r="F7" i="4"/>
  <c r="E7" i="4"/>
  <c r="H36" i="4" s="1"/>
  <c r="N36" i="3"/>
  <c r="M36" i="3"/>
  <c r="K36" i="3"/>
  <c r="H36" i="3"/>
  <c r="G36" i="3"/>
  <c r="J36" i="3" s="1"/>
  <c r="F36" i="3"/>
  <c r="N35" i="3"/>
  <c r="M35" i="3"/>
  <c r="K35" i="3"/>
  <c r="H35" i="3"/>
  <c r="G35" i="3"/>
  <c r="J35" i="3" s="1"/>
  <c r="F35" i="3"/>
  <c r="N34" i="3"/>
  <c r="M34" i="3"/>
  <c r="K34" i="3"/>
  <c r="H34" i="3"/>
  <c r="G34" i="3"/>
  <c r="J34" i="3" s="1"/>
  <c r="F34" i="3"/>
  <c r="N33" i="3"/>
  <c r="M33" i="3"/>
  <c r="K33" i="3"/>
  <c r="H33" i="3"/>
  <c r="G33" i="3"/>
  <c r="J33" i="3" s="1"/>
  <c r="F33" i="3"/>
  <c r="N32" i="3"/>
  <c r="M32" i="3"/>
  <c r="K32" i="3"/>
  <c r="H32" i="3"/>
  <c r="G32" i="3"/>
  <c r="J32" i="3" s="1"/>
  <c r="F32" i="3"/>
  <c r="N31" i="3"/>
  <c r="M31" i="3"/>
  <c r="K31" i="3"/>
  <c r="H31" i="3"/>
  <c r="G31" i="3"/>
  <c r="J31" i="3" s="1"/>
  <c r="F31" i="3"/>
  <c r="N30" i="3"/>
  <c r="M30" i="3"/>
  <c r="K30" i="3"/>
  <c r="H30" i="3"/>
  <c r="G30" i="3"/>
  <c r="J30" i="3" s="1"/>
  <c r="F30" i="3"/>
  <c r="N29" i="3"/>
  <c r="M29" i="3"/>
  <c r="K29" i="3"/>
  <c r="H29" i="3"/>
  <c r="G29" i="3"/>
  <c r="J29" i="3" s="1"/>
  <c r="F29" i="3"/>
  <c r="N28" i="3"/>
  <c r="M28" i="3"/>
  <c r="K28" i="3"/>
  <c r="H28" i="3"/>
  <c r="G28" i="3"/>
  <c r="J28" i="3" s="1"/>
  <c r="F28" i="3"/>
  <c r="N27" i="3"/>
  <c r="M27" i="3"/>
  <c r="K27" i="3"/>
  <c r="H27" i="3"/>
  <c r="G27" i="3"/>
  <c r="J27" i="3" s="1"/>
  <c r="F27" i="3"/>
  <c r="N26" i="3"/>
  <c r="M26" i="3"/>
  <c r="K26" i="3"/>
  <c r="H26" i="3"/>
  <c r="G26" i="3"/>
  <c r="J26" i="3" s="1"/>
  <c r="F26" i="3"/>
  <c r="N25" i="3"/>
  <c r="M25" i="3"/>
  <c r="K25" i="3"/>
  <c r="H25" i="3"/>
  <c r="G25" i="3"/>
  <c r="J25" i="3" s="1"/>
  <c r="F25" i="3"/>
  <c r="N24" i="3"/>
  <c r="M24" i="3"/>
  <c r="K24" i="3"/>
  <c r="H24" i="3"/>
  <c r="G24" i="3"/>
  <c r="J24" i="3" s="1"/>
  <c r="F24" i="3"/>
  <c r="N23" i="3"/>
  <c r="M23" i="3"/>
  <c r="K23" i="3"/>
  <c r="H23" i="3"/>
  <c r="G23" i="3"/>
  <c r="J23" i="3" s="1"/>
  <c r="F23" i="3"/>
  <c r="N22" i="3"/>
  <c r="M22" i="3"/>
  <c r="K22" i="3"/>
  <c r="H22" i="3"/>
  <c r="G22" i="3"/>
  <c r="J22" i="3" s="1"/>
  <c r="F22" i="3"/>
  <c r="N21" i="3"/>
  <c r="M21" i="3"/>
  <c r="K21" i="3"/>
  <c r="H21" i="3"/>
  <c r="G21" i="3"/>
  <c r="J21" i="3" s="1"/>
  <c r="F21" i="3"/>
  <c r="N20" i="3"/>
  <c r="M20" i="3"/>
  <c r="K20" i="3"/>
  <c r="H20" i="3"/>
  <c r="G20" i="3"/>
  <c r="J20" i="3" s="1"/>
  <c r="F20" i="3"/>
  <c r="N19" i="3"/>
  <c r="M19" i="3"/>
  <c r="K19" i="3"/>
  <c r="H19" i="3"/>
  <c r="G19" i="3"/>
  <c r="J19" i="3" s="1"/>
  <c r="F19" i="3"/>
  <c r="N18" i="3"/>
  <c r="M18" i="3"/>
  <c r="K18" i="3"/>
  <c r="H18" i="3"/>
  <c r="G18" i="3"/>
  <c r="J18" i="3" s="1"/>
  <c r="F18" i="3"/>
  <c r="N17" i="3"/>
  <c r="M17" i="3"/>
  <c r="K17" i="3"/>
  <c r="H17" i="3"/>
  <c r="G17" i="3"/>
  <c r="J17" i="3" s="1"/>
  <c r="F17" i="3"/>
  <c r="N16" i="3"/>
  <c r="M16" i="3"/>
  <c r="K16" i="3"/>
  <c r="H16" i="3"/>
  <c r="G16" i="3"/>
  <c r="J16" i="3" s="1"/>
  <c r="F16" i="3"/>
  <c r="N15" i="3"/>
  <c r="M15" i="3"/>
  <c r="K15" i="3"/>
  <c r="H15" i="3"/>
  <c r="G15" i="3"/>
  <c r="J15" i="3" s="1"/>
  <c r="F15" i="3"/>
  <c r="N14" i="3"/>
  <c r="M14" i="3"/>
  <c r="K14" i="3"/>
  <c r="H14" i="3"/>
  <c r="G14" i="3"/>
  <c r="J14" i="3" s="1"/>
  <c r="F14" i="3"/>
  <c r="N13" i="3"/>
  <c r="M13" i="3"/>
  <c r="K13" i="3"/>
  <c r="H13" i="3"/>
  <c r="G13" i="3"/>
  <c r="J13" i="3" s="1"/>
  <c r="F13" i="3"/>
  <c r="N12" i="3"/>
  <c r="M12" i="3"/>
  <c r="K12" i="3"/>
  <c r="H12" i="3"/>
  <c r="G12" i="3"/>
  <c r="J12" i="3" s="1"/>
  <c r="F12" i="3"/>
  <c r="N11" i="3"/>
  <c r="M11" i="3"/>
  <c r="K11" i="3"/>
  <c r="H11" i="3"/>
  <c r="G11" i="3"/>
  <c r="J11" i="3" s="1"/>
  <c r="F11" i="3"/>
  <c r="N10" i="3"/>
  <c r="M10" i="3"/>
  <c r="K10" i="3"/>
  <c r="H10" i="3"/>
  <c r="G10" i="3"/>
  <c r="J10" i="3" s="1"/>
  <c r="F10" i="3"/>
  <c r="N9" i="3"/>
  <c r="M9" i="3"/>
  <c r="K9" i="3"/>
  <c r="H9" i="3"/>
  <c r="G9" i="3"/>
  <c r="J9" i="3" s="1"/>
  <c r="F9" i="3"/>
  <c r="N8" i="3"/>
  <c r="M8" i="3"/>
  <c r="K8" i="3"/>
  <c r="H8" i="3"/>
  <c r="G8" i="3"/>
  <c r="J8" i="3" s="1"/>
  <c r="F8" i="3"/>
  <c r="N7" i="3"/>
  <c r="M7" i="3"/>
  <c r="K7" i="3"/>
  <c r="H7" i="3"/>
  <c r="G7" i="3"/>
  <c r="J7" i="3" s="1"/>
  <c r="B6" i="2" s="1"/>
  <c r="F7" i="3"/>
  <c r="B10" i="2"/>
  <c r="B8" i="2"/>
  <c r="G7" i="2"/>
  <c r="G5" i="2"/>
  <c r="B5" i="2"/>
  <c r="B7" i="2" s="1"/>
  <c r="E11" i="6" l="1"/>
  <c r="E12" i="6" s="1"/>
  <c r="A16" i="6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B11" i="2"/>
  <c r="H9" i="4"/>
  <c r="H13" i="4"/>
  <c r="H17" i="4"/>
  <c r="H21" i="4"/>
  <c r="H25" i="4"/>
  <c r="H29" i="4"/>
  <c r="H33" i="4"/>
  <c r="H7" i="5"/>
  <c r="H11" i="5"/>
  <c r="H15" i="5"/>
  <c r="H19" i="5"/>
  <c r="H23" i="5"/>
  <c r="H11" i="4"/>
  <c r="H15" i="4"/>
  <c r="H19" i="4"/>
  <c r="H23" i="4"/>
  <c r="H27" i="4"/>
  <c r="H31" i="4"/>
  <c r="H35" i="4"/>
  <c r="H9" i="5"/>
  <c r="H13" i="5"/>
  <c r="H17" i="5"/>
  <c r="H21" i="5"/>
  <c r="H25" i="5"/>
  <c r="B9" i="2"/>
  <c r="H14" i="4"/>
  <c r="H18" i="4"/>
  <c r="H22" i="4"/>
  <c r="H26" i="4"/>
  <c r="H30" i="4"/>
  <c r="H8" i="5"/>
  <c r="H12" i="5"/>
  <c r="H20" i="5"/>
  <c r="H24" i="5"/>
  <c r="H8" i="4"/>
  <c r="H12" i="4"/>
  <c r="H16" i="4"/>
  <c r="H20" i="4"/>
  <c r="H24" i="4"/>
  <c r="H28" i="4"/>
  <c r="H32" i="4"/>
  <c r="H10" i="5"/>
  <c r="H14" i="5"/>
  <c r="H18" i="5"/>
  <c r="H22" i="5"/>
</calcChain>
</file>

<file path=xl/sharedStrings.xml><?xml version="1.0" encoding="utf-8"?>
<sst xmlns="http://schemas.openxmlformats.org/spreadsheetml/2006/main" count="95" uniqueCount="83">
  <si>
    <t>DIAGNÓSTICO DE RENTABILIDAD</t>
  </si>
  <si>
    <t>PEM LATAM | Productos · Clientes · Sucursales · Descuentos</t>
  </si>
  <si>
    <t>Esta herramienta te ayuda a detectar dónde se está creando y destruyendo rentabilidad en tu empresa. Captura tus datos de productos, clientes y sucursales; analiza márgenes y aplica un enfoque 80/20 para identificar qué pocos elementos explican la mayor parte de tu resultado.</t>
  </si>
  <si>
    <t>Cómo utilizar el diagnóstico</t>
  </si>
  <si>
    <t>1. Captura la información de tus productos o servicios.</t>
  </si>
  <si>
    <t>2. Registra tus principales clientes y su contribución.</t>
  </si>
  <si>
    <t>3. Analiza la rentabilidad por sucursal o unidad de negocio.</t>
  </si>
  <si>
    <t>4. Revisa el impacto real de tus descuentos sobre el margen.</t>
  </si>
  <si>
    <t>5. Consulta el Resumen para identificar fugas y concentraciones tipo Pareto 80/20.</t>
  </si>
  <si>
    <t>Regla PEM</t>
  </si>
  <si>
    <t>La rentabilidad no se pierde de golpe. Normalmente se deteriora poco a poco por decisiones pequeñas que nadie está midiendo. El objetivo es saber qué vender más, qué corregir y qué dejar de subsidiar.</t>
  </si>
  <si>
    <t>RESUMEN EJECUTIVO DE RENTABILIDAD</t>
  </si>
  <si>
    <t>Indicador</t>
  </si>
  <si>
    <t>Resultado</t>
  </si>
  <si>
    <t>Diagnóstico PEM</t>
  </si>
  <si>
    <t>Ventas productos / servicios</t>
  </si>
  <si>
    <t>Productos con pérdida</t>
  </si>
  <si>
    <t>Utilidad productos / servicios</t>
  </si>
  <si>
    <t>Clientes con pérdida</t>
  </si>
  <si>
    <t>Margen operativo productos</t>
  </si>
  <si>
    <t>Clientes con cobro &gt; 60 días</t>
  </si>
  <si>
    <t>Ventas clientes</t>
  </si>
  <si>
    <t>Unidades con rentabilidad baja</t>
  </si>
  <si>
    <t>Utilidad clientes</t>
  </si>
  <si>
    <t>Ventas sucursales</t>
  </si>
  <si>
    <t>Utilidad sucursales</t>
  </si>
  <si>
    <t>Sucursales que destruyen valor</t>
  </si>
  <si>
    <t>Principio de Pareto 80/20</t>
  </si>
  <si>
    <t>Busca concentraciones: pocos productos, clientes o sucursales pueden explicar una parte desproporcionada de la utilidad. El objetivo no es asumir que siempre será exactamente 80/20, sino identificar qué pocos elementos crean la mayor parte del valor y cuáles consumen recursos sin justificarlo.</t>
  </si>
  <si>
    <t>Plan de acción</t>
  </si>
  <si>
    <t>1. Producto / servicio que debo corregir:</t>
  </si>
  <si>
    <t>2. Cliente que debo renegociar o revisar:</t>
  </si>
  <si>
    <t>3. Sucursal / unidad que debo analizar a profundidad:</t>
  </si>
  <si>
    <t>4. Gasto o descuento que debo atacar primero:</t>
  </si>
  <si>
    <t>5. Acción concreta para mejorar margen este mes:</t>
  </si>
  <si>
    <t>RENTABILIDAD POR PRODUCTO / SERVICIO</t>
  </si>
  <si>
    <t>Captura las celdas azules. La herramienta calculará margen, utilidad estimada y participación en la contribución total.</t>
  </si>
  <si>
    <t>Producto / Servicio</t>
  </si>
  <si>
    <t>Ventas $</t>
  </si>
  <si>
    <t>Unidades</t>
  </si>
  <si>
    <t>Precio promedio</t>
  </si>
  <si>
    <t>Costo variable unitario</t>
  </si>
  <si>
    <t>Costo variable total</t>
  </si>
  <si>
    <t>Margen contribución $</t>
  </si>
  <si>
    <t>Margen contribución %</t>
  </si>
  <si>
    <t>Costos fijos asignados</t>
  </si>
  <si>
    <t>Utilidad operativa</t>
  </si>
  <si>
    <t>Margen operativo %</t>
  </si>
  <si>
    <t>% contribución total</t>
  </si>
  <si>
    <t>Pareto 80/20</t>
  </si>
  <si>
    <t>Acción sugerida</t>
  </si>
  <si>
    <t>RENTABILIDAD POR CLIENTE</t>
  </si>
  <si>
    <t>Analiza no solo cuánto compra cada cliente, sino cuánto margen deja y cuánto cuesta atenderlo.</t>
  </si>
  <si>
    <t>Cliente</t>
  </si>
  <si>
    <t>Costo variable asociado</t>
  </si>
  <si>
    <t>Costo de atención / servicio</t>
  </si>
  <si>
    <t>Margen neto estimado</t>
  </si>
  <si>
    <t>Margen %</t>
  </si>
  <si>
    <t>Días promedio de cobro</t>
  </si>
  <si>
    <t>% utilidad total</t>
  </si>
  <si>
    <t>Nivel de rentabilidad</t>
  </si>
  <si>
    <t>Riesgo / observación</t>
  </si>
  <si>
    <t>RENTABILIDAD POR SUCURSAL / UNIDAD DE NEGOCIO</t>
  </si>
  <si>
    <t>Identifica si una sucursal o unidad está creando valor o siendo subsidiada por el resto de la empresa.</t>
  </si>
  <si>
    <t>Sucursal / Unidad</t>
  </si>
  <si>
    <t>Costos variables</t>
  </si>
  <si>
    <t>Costos fijos directos</t>
  </si>
  <si>
    <t>Costos corporativos asignados</t>
  </si>
  <si>
    <t>Situación</t>
  </si>
  <si>
    <t>SIMULADOR DE DESCUENTOS Y RENTABILIDAD</t>
  </si>
  <si>
    <t>Mide el impacto real de un descuento sobre tu margen. Un descuento pequeño en precio puede provocar una caída mucho mayor en utilidad.</t>
  </si>
  <si>
    <t>Supuesto</t>
  </si>
  <si>
    <t>Valor</t>
  </si>
  <si>
    <t>Precio actual</t>
  </si>
  <si>
    <t>Margen unitario actual</t>
  </si>
  <si>
    <t>Nuevo precio</t>
  </si>
  <si>
    <t>Descuento propuesto</t>
  </si>
  <si>
    <t>Nuevo margen unitario</t>
  </si>
  <si>
    <t>Unidades actuales</t>
  </si>
  <si>
    <t>Caída del margen %</t>
  </si>
  <si>
    <t>Unidades necesarias para igualar margen total</t>
  </si>
  <si>
    <t>Incremento de volumen requerido</t>
  </si>
  <si>
    <t>Lectura rápida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</si>
</sst>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;[Red]\(\$#,##0\);\-"/>
    <numFmt numFmtId="165" formatCode="0.0%;[Red]\(0.0%\);\-"/>
    <numFmt numFmtId="166" formatCode="#,##0;[Red]\(#,##0\);\-"/>
  </numFmts>
  <fonts count="13">
    <font>
      <sz val="11"/>
      <name val="Carlito"/>
    </font>
    <font>
      <sz val="11"/>
      <name val="Aptos"/>
    </font>
    <font>
      <b/>
      <sz val="18"/>
      <color rgb="FFFFFFFF"/>
      <name val="Aptos"/>
    </font>
    <font>
      <b/>
      <sz val="10"/>
      <color rgb="FFFFFFFF"/>
      <name val="Aptos"/>
    </font>
    <font>
      <b/>
      <sz val="11"/>
      <color rgb="FF17365D"/>
      <name val="Aptos"/>
    </font>
    <font>
      <b/>
      <sz val="11"/>
      <color rgb="FFFFFFFF"/>
      <name val="Aptos"/>
    </font>
    <font>
      <b/>
      <sz val="12"/>
      <color rgb="FF17365D"/>
      <name val="Aptos"/>
    </font>
    <font>
      <b/>
      <sz val="16"/>
      <color rgb="FFFFFFFF"/>
      <name val="Aptos"/>
    </font>
    <font>
      <b/>
      <sz val="11"/>
      <color rgb="FF008000"/>
      <name val="Aptos"/>
    </font>
    <font>
      <b/>
      <sz val="11"/>
      <name val="Aptos"/>
    </font>
    <font>
      <sz val="11"/>
      <color rgb="FF17365D"/>
      <name val="Aptos"/>
    </font>
    <font>
      <sz val="11"/>
      <color rgb="FF0000FF"/>
      <name val="Aptos"/>
    </font>
    <font>
      <b/>
      <sz val="11"/>
      <color rgb="FF000000"/>
      <name val="Aptos"/>
    </font>
  </fonts>
  <fills count="9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F2F2F2"/>
      </patternFill>
    </fill>
    <fill>
      <patternFill patternType="solid">
        <fgColor rgb="FFF7FBFF"/>
      </patternFill>
    </fill>
    <fill>
      <patternFill patternType="solid">
        <fgColor rgb="FFFFF2CC"/>
      </patternFill>
    </fill>
    <fill>
      <patternFill patternType="solid">
        <fgColor rgb="FFF7F7F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5" fillId="4" borderId="0" xfId="0" applyFont="1" applyFill="1"/>
    <xf numFmtId="164" fontId="8" fillId="0" borderId="0" xfId="0" applyNumberFormat="1" applyFont="1"/>
    <xf numFmtId="165" fontId="8" fillId="0" borderId="0" xfId="0" applyNumberFormat="1" applyFont="1"/>
    <xf numFmtId="166" fontId="8" fillId="0" borderId="0" xfId="0" applyNumberFormat="1" applyFont="1"/>
    <xf numFmtId="0" fontId="5" fillId="4" borderId="0" xfId="0" applyFont="1" applyFill="1" applyAlignment="1">
      <alignment horizontal="center" vertical="center" wrapText="1"/>
    </xf>
    <xf numFmtId="0" fontId="11" fillId="6" borderId="0" xfId="0" applyFont="1" applyFill="1"/>
    <xf numFmtId="164" fontId="11" fillId="6" borderId="0" xfId="0" applyNumberFormat="1" applyFont="1" applyFill="1"/>
    <xf numFmtId="166" fontId="11" fillId="6" borderId="0" xfId="0" applyNumberFormat="1" applyFont="1" applyFill="1"/>
    <xf numFmtId="164" fontId="1" fillId="0" borderId="0" xfId="0" applyNumberFormat="1" applyFont="1"/>
    <xf numFmtId="165" fontId="1" fillId="0" borderId="0" xfId="0" applyNumberFormat="1" applyFont="1"/>
    <xf numFmtId="164" fontId="11" fillId="7" borderId="0" xfId="0" applyNumberFormat="1" applyFont="1" applyFill="1"/>
    <xf numFmtId="164" fontId="12" fillId="0" borderId="0" xfId="0" applyNumberFormat="1" applyFont="1"/>
    <xf numFmtId="165" fontId="11" fillId="7" borderId="0" xfId="0" applyNumberFormat="1" applyFont="1" applyFill="1"/>
    <xf numFmtId="166" fontId="11" fillId="7" borderId="0" xfId="0" applyNumberFormat="1" applyFont="1" applyFill="1"/>
    <xf numFmtId="165" fontId="12" fillId="0" borderId="0" xfId="0" applyNumberFormat="1" applyFont="1"/>
    <xf numFmtId="166" fontId="12" fillId="0" borderId="0" xfId="0" applyNumberFormat="1" applyFont="1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5" fillId="4" borderId="0" xfId="0" applyFont="1" applyFill="1"/>
    <xf numFmtId="0" fontId="1" fillId="5" borderId="0" xfId="0" applyFont="1" applyFill="1" applyAlignment="1">
      <alignment wrapText="1"/>
    </xf>
    <xf numFmtId="0" fontId="4" fillId="3" borderId="0" xfId="0" applyFont="1" applyFill="1"/>
    <xf numFmtId="0" fontId="6" fillId="5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" fillId="0" borderId="0" xfId="0" applyFont="1"/>
    <xf numFmtId="0" fontId="9" fillId="5" borderId="0" xfId="0" applyFont="1" applyFill="1"/>
    <xf numFmtId="0" fontId="1" fillId="5" borderId="0" xfId="0" applyFont="1" applyFill="1" applyAlignment="1">
      <alignment vertical="center" wrapText="1"/>
    </xf>
    <xf numFmtId="0" fontId="9" fillId="8" borderId="0" xfId="0" applyFont="1" applyFill="1"/>
    <xf numFmtId="0" fontId="1" fillId="0" borderId="1" xfId="0" applyFont="1" applyBorder="1"/>
    <xf numFmtId="0" fontId="10" fillId="3" borderId="0" xfId="0" applyFont="1" applyFill="1" applyAlignment="1">
      <alignment wrapText="1"/>
    </xf>
  </cellXfs>
  <cellStyles count="1">
    <cellStyle name="Normal" xfId="0" builtinId="0"/>
  </cellStyles>
  <dxfs count="9">
    <dxf>
      <fill>
        <patternFill patternType="solid">
          <bgColor rgb="FFE2F0D9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Ventas por producto / servicio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Ventas $</c:v>
          </c:tx>
          <c:invertIfNegative val="1"/>
          <c:cat>
            <c:numRef>
              <c:f>Productos!$A$7:$A$16</c:f>
              <c:numCache>
                <c:formatCode>General</c:formatCode>
                <c:ptCount val="10"/>
              </c:numCache>
            </c:numRef>
          </c:cat>
          <c:val>
            <c:numRef>
              <c:f>Productos!$B$7:$B$16</c:f>
              <c:numCache>
                <c:formatCode>\$#,##0;[Red]\(\$#,##0\);\-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0-9A67-4B1E-B7D1-2A7D2A527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;[Red]\(\$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Utilidad por sucursal / unidad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Ventas $</c:v>
          </c:tx>
          <c:invertIfNegative val="1"/>
          <c:cat>
            <c:numRef>
              <c:f>Sucursales!$A$7:$A$16</c:f>
              <c:numCache>
                <c:formatCode>General</c:formatCode>
                <c:ptCount val="10"/>
              </c:numCache>
            </c:numRef>
          </c:cat>
          <c:val>
            <c:numRef>
              <c:f>Sucursales!$B$7:$B$16</c:f>
              <c:numCache>
                <c:formatCode>\$#,##0;[Red]\(\$#,##0\);\-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0-9FCC-4168-9E62-AD146AFBC388}"/>
            </c:ext>
          </c:extLst>
        </c:ser>
        <c:ser>
          <c:idx val="1"/>
          <c:order val="1"/>
          <c:tx>
            <c:v>Costos variables</c:v>
          </c:tx>
          <c:invertIfNegative val="1"/>
          <c:cat>
            <c:numRef>
              <c:f>Sucursales!$A$7:$A$16</c:f>
              <c:numCache>
                <c:formatCode>General</c:formatCode>
                <c:ptCount val="10"/>
              </c:numCache>
            </c:numRef>
          </c:cat>
          <c:val>
            <c:numRef>
              <c:f>Sucursales!$C$7:$C$16</c:f>
              <c:numCache>
                <c:formatCode>\$#,##0;[Red]\(\$#,##0\);\-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1-9FCC-4168-9E62-AD146AFBC388}"/>
            </c:ext>
          </c:extLst>
        </c:ser>
        <c:ser>
          <c:idx val="2"/>
          <c:order val="2"/>
          <c:tx>
            <c:v>Costos fijos directos</c:v>
          </c:tx>
          <c:invertIfNegative val="1"/>
          <c:cat>
            <c:numRef>
              <c:f>Sucursales!$A$7:$A$16</c:f>
              <c:numCache>
                <c:formatCode>General</c:formatCode>
                <c:ptCount val="10"/>
              </c:numCache>
            </c:numRef>
          </c:cat>
          <c:val>
            <c:numRef>
              <c:f>Sucursales!$D$7:$D$16</c:f>
              <c:numCache>
                <c:formatCode>\$#,##0;[Red]\(\$#,##0\);\-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2-9FCC-4168-9E62-AD146AFBC388}"/>
            </c:ext>
          </c:extLst>
        </c:ser>
        <c:ser>
          <c:idx val="3"/>
          <c:order val="3"/>
          <c:tx>
            <c:v>Costos corporativos asignados</c:v>
          </c:tx>
          <c:invertIfNegative val="1"/>
          <c:cat>
            <c:numRef>
              <c:f>Sucursales!$A$7:$A$16</c:f>
              <c:numCache>
                <c:formatCode>General</c:formatCode>
                <c:ptCount val="10"/>
              </c:numCache>
            </c:numRef>
          </c:cat>
          <c:val>
            <c:numRef>
              <c:f>Sucursales!$E$7:$E$16</c:f>
              <c:numCache>
                <c:formatCode>\$#,##0;[Red]\(\$#,##0\);\-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3-9FCC-4168-9E62-AD146AFBC388}"/>
            </c:ext>
          </c:extLst>
        </c:ser>
        <c:ser>
          <c:idx val="4"/>
          <c:order val="4"/>
          <c:tx>
            <c:v>Utilidad operativa</c:v>
          </c:tx>
          <c:invertIfNegative val="1"/>
          <c:cat>
            <c:numRef>
              <c:f>Sucursales!$A$7:$A$16</c:f>
              <c:numCache>
                <c:formatCode>General</c:formatCode>
                <c:ptCount val="10"/>
              </c:numCache>
            </c:numRef>
          </c:cat>
          <c:val>
            <c:numRef>
              <c:f>Sucursales!$F$7:$F$16</c:f>
              <c:numCache>
                <c:formatCode>\$#,##0;[Red]\(\$#,##0\);\-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CC-4168-9E62-AD146AFBC3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;[Red]\(\$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95251</xdr:colOff>
      <xdr:row>0</xdr:row>
      <xdr:rowOff>0</xdr:rowOff>
    </xdr:from>
    <xdr:ext cx="1207770" cy="579120"/>
    <xdr:pic>
      <xdr:nvPicPr>
        <xdr:cNvPr id="2" name="9d7860e9-9868-441f-8718-f5a758636d4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572" b="24571"/>
        <a:stretch>
          <a:fillRect/>
        </a:stretch>
      </xdr:blipFill>
      <xdr:spPr>
        <a:xfrm>
          <a:off x="95251" y="0"/>
          <a:ext cx="1207770" cy="57912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17</xdr:col>
      <xdr:colOff>0</xdr:colOff>
      <xdr:row>16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17</xdr:col>
      <xdr:colOff>0</xdr:colOff>
      <xdr:row>30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0</xdr:colOff>
      <xdr:row>0</xdr:row>
      <xdr:rowOff>0</xdr:rowOff>
    </xdr:from>
    <xdr:ext cx="746760" cy="358068"/>
    <xdr:pic>
      <xdr:nvPicPr>
        <xdr:cNvPr id="4" name="9d7860e9-9868-441f-8718-f5a758636d4d">
          <a:extLst>
            <a:ext uri="{FF2B5EF4-FFF2-40B4-BE49-F238E27FC236}">
              <a16:creationId xmlns:a16="http://schemas.microsoft.com/office/drawing/2014/main" id="{838F764A-76B1-4643-A23A-2E82270562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0572" b="24571"/>
        <a:stretch>
          <a:fillRect/>
        </a:stretch>
      </xdr:blipFill>
      <xdr:spPr>
        <a:xfrm>
          <a:off x="0" y="0"/>
          <a:ext cx="746760" cy="35806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6760" cy="358068"/>
    <xdr:pic>
      <xdr:nvPicPr>
        <xdr:cNvPr id="2" name="9d7860e9-9868-441f-8718-f5a758636d4d">
          <a:extLst>
            <a:ext uri="{FF2B5EF4-FFF2-40B4-BE49-F238E27FC236}">
              <a16:creationId xmlns:a16="http://schemas.microsoft.com/office/drawing/2014/main" id="{FA2882AE-67BB-4C92-99F6-8AA926DB55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572" b="24571"/>
        <a:stretch>
          <a:fillRect/>
        </a:stretch>
      </xdr:blipFill>
      <xdr:spPr>
        <a:xfrm>
          <a:off x="0" y="0"/>
          <a:ext cx="746760" cy="35806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6760" cy="358068"/>
    <xdr:pic>
      <xdr:nvPicPr>
        <xdr:cNvPr id="2" name="9d7860e9-9868-441f-8718-f5a758636d4d">
          <a:extLst>
            <a:ext uri="{FF2B5EF4-FFF2-40B4-BE49-F238E27FC236}">
              <a16:creationId xmlns:a16="http://schemas.microsoft.com/office/drawing/2014/main" id="{AFEDB648-1690-4962-BF5A-9C431B1F76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572" b="24571"/>
        <a:stretch>
          <a:fillRect/>
        </a:stretch>
      </xdr:blipFill>
      <xdr:spPr>
        <a:xfrm>
          <a:off x="0" y="0"/>
          <a:ext cx="746760" cy="358068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6760" cy="358068"/>
    <xdr:pic>
      <xdr:nvPicPr>
        <xdr:cNvPr id="2" name="9d7860e9-9868-441f-8718-f5a758636d4d">
          <a:extLst>
            <a:ext uri="{FF2B5EF4-FFF2-40B4-BE49-F238E27FC236}">
              <a16:creationId xmlns:a16="http://schemas.microsoft.com/office/drawing/2014/main" id="{2CD55D23-1E87-423A-86DA-8F9F33951B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572" b="24571"/>
        <a:stretch>
          <a:fillRect/>
        </a:stretch>
      </xdr:blipFill>
      <xdr:spPr>
        <a:xfrm>
          <a:off x="0" y="0"/>
          <a:ext cx="746760" cy="35806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6760" cy="358068"/>
    <xdr:pic>
      <xdr:nvPicPr>
        <xdr:cNvPr id="2" name="9d7860e9-9868-441f-8718-f5a758636d4d">
          <a:extLst>
            <a:ext uri="{FF2B5EF4-FFF2-40B4-BE49-F238E27FC236}">
              <a16:creationId xmlns:a16="http://schemas.microsoft.com/office/drawing/2014/main" id="{DA11D851-6EF4-48AE-B46B-631DAD5CA0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572" b="24571"/>
        <a:stretch>
          <a:fillRect/>
        </a:stretch>
      </xdr:blipFill>
      <xdr:spPr>
        <a:xfrm>
          <a:off x="0" y="0"/>
          <a:ext cx="746760" cy="358068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ductosRentabilidad" displayName="ProductosRentabilidad" ref="A6:N36" totalsRowShown="0">
  <tableColumns count="14">
    <tableColumn id="1" xr3:uid="{00000000-0010-0000-0000-000001000000}" name="Producto / Servicio"/>
    <tableColumn id="2" xr3:uid="{00000000-0010-0000-0000-000002000000}" name="Ventas $"/>
    <tableColumn id="3" xr3:uid="{00000000-0010-0000-0000-000003000000}" name="Unidades"/>
    <tableColumn id="4" xr3:uid="{00000000-0010-0000-0000-000004000000}" name="Precio promedio"/>
    <tableColumn id="5" xr3:uid="{00000000-0010-0000-0000-000005000000}" name="Costo variable unitario"/>
    <tableColumn id="6" xr3:uid="{00000000-0010-0000-0000-000006000000}" name="Costo variable total"/>
    <tableColumn id="7" xr3:uid="{00000000-0010-0000-0000-000007000000}" name="Margen contribución $"/>
    <tableColumn id="8" xr3:uid="{00000000-0010-0000-0000-000008000000}" name="Margen contribución %"/>
    <tableColumn id="9" xr3:uid="{00000000-0010-0000-0000-000009000000}" name="Costos fijos asignados"/>
    <tableColumn id="10" xr3:uid="{00000000-0010-0000-0000-00000A000000}" name="Utilidad operativa"/>
    <tableColumn id="11" xr3:uid="{00000000-0010-0000-0000-00000B000000}" name="Margen operativo %"/>
    <tableColumn id="12" xr3:uid="{00000000-0010-0000-0000-00000C000000}" name="% contribución total"/>
    <tableColumn id="13" xr3:uid="{00000000-0010-0000-0000-00000D000000}" name="Pareto 80/20"/>
    <tableColumn id="14" xr3:uid="{00000000-0010-0000-0000-00000E000000}" name="Acción sugerid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lientesRentabilidad" displayName="ClientesRentabilidad" ref="A6:L36" totalsRowShown="0">
  <tableColumns count="12">
    <tableColumn id="1" xr3:uid="{00000000-0010-0000-0100-000001000000}" name="Cliente"/>
    <tableColumn id="2" xr3:uid="{00000000-0010-0000-0100-000002000000}" name="Ventas $"/>
    <tableColumn id="3" xr3:uid="{00000000-0010-0000-0100-000003000000}" name="Costo variable asociado"/>
    <tableColumn id="4" xr3:uid="{00000000-0010-0000-0100-000004000000}" name="Costo de atención / servicio"/>
    <tableColumn id="5" xr3:uid="{00000000-0010-0000-0100-000005000000}" name="Margen neto estimado"/>
    <tableColumn id="6" xr3:uid="{00000000-0010-0000-0100-000006000000}" name="Margen %"/>
    <tableColumn id="7" xr3:uid="{00000000-0010-0000-0100-000007000000}" name="Días promedio de cobro"/>
    <tableColumn id="8" xr3:uid="{00000000-0010-0000-0100-000008000000}" name="% utilidad total"/>
    <tableColumn id="9" xr3:uid="{00000000-0010-0000-0100-000009000000}" name="Pareto 80/20"/>
    <tableColumn id="10" xr3:uid="{00000000-0010-0000-0100-00000A000000}" name="Nivel de rentabilidad"/>
    <tableColumn id="11" xr3:uid="{00000000-0010-0000-0100-00000B000000}" name="Riesgo / observación"/>
    <tableColumn id="12" xr3:uid="{00000000-0010-0000-0100-00000C000000}" name="Acción sugerid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ucursalesRentabilidad" displayName="SucursalesRentabilidad" ref="A6:K26" totalsRowShown="0">
  <tableColumns count="11">
    <tableColumn id="1" xr3:uid="{00000000-0010-0000-0200-000001000000}" name="Sucursal / Unidad"/>
    <tableColumn id="2" xr3:uid="{00000000-0010-0000-0200-000002000000}" name="Ventas $"/>
    <tableColumn id="3" xr3:uid="{00000000-0010-0000-0200-000003000000}" name="Costos variables"/>
    <tableColumn id="4" xr3:uid="{00000000-0010-0000-0200-000004000000}" name="Costos fijos directos"/>
    <tableColumn id="5" xr3:uid="{00000000-0010-0000-0200-000005000000}" name="Costos corporativos asignados"/>
    <tableColumn id="6" xr3:uid="{00000000-0010-0000-0200-000006000000}" name="Utilidad operativa"/>
    <tableColumn id="7" xr3:uid="{00000000-0010-0000-0200-000007000000}" name="Margen operativo %"/>
    <tableColumn id="8" xr3:uid="{00000000-0010-0000-0200-000008000000}" name="% utilidad total"/>
    <tableColumn id="9" xr3:uid="{00000000-0010-0000-0200-000009000000}" name="Pareto 80/20"/>
    <tableColumn id="10" xr3:uid="{00000000-0010-0000-0200-00000A000000}" name="Situación"/>
    <tableColumn id="11" xr3:uid="{00000000-0010-0000-0200-00000B000000}" name="Acción sugeri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0"/>
  <sheetViews>
    <sheetView tabSelected="1" workbookViewId="0">
      <selection activeCell="B4" sqref="B4"/>
    </sheetView>
  </sheetViews>
  <sheetFormatPr defaultRowHeight="13.8"/>
  <cols>
    <col min="1" max="1" width="24" customWidth="1"/>
    <col min="2" max="8" width="18" customWidth="1"/>
  </cols>
  <sheetData>
    <row r="1" spans="1:17" ht="14.4">
      <c r="A1" s="18"/>
      <c r="B1" s="18"/>
      <c r="C1" s="19" t="s">
        <v>0</v>
      </c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</row>
    <row r="2" spans="1:17" ht="14.4">
      <c r="A2" s="18"/>
      <c r="B2" s="18"/>
      <c r="C2" s="19"/>
      <c r="D2" s="19"/>
      <c r="E2" s="19"/>
      <c r="F2" s="19"/>
      <c r="G2" s="19"/>
      <c r="H2" s="19"/>
      <c r="I2" s="1"/>
      <c r="J2" s="1"/>
      <c r="K2" s="1"/>
      <c r="L2" s="1"/>
      <c r="M2" s="1"/>
      <c r="N2" s="1"/>
      <c r="O2" s="1"/>
      <c r="P2" s="1"/>
      <c r="Q2" s="1"/>
    </row>
    <row r="3" spans="1:17" ht="14.4">
      <c r="A3" s="18"/>
      <c r="B3" s="18"/>
      <c r="C3" s="20" t="s">
        <v>1</v>
      </c>
      <c r="D3" s="20"/>
      <c r="E3" s="20"/>
      <c r="F3" s="20"/>
      <c r="G3" s="20"/>
      <c r="H3" s="20"/>
      <c r="I3" s="1"/>
      <c r="J3" s="1"/>
      <c r="K3" s="1"/>
      <c r="L3" s="1"/>
      <c r="M3" s="1"/>
      <c r="N3" s="1"/>
      <c r="O3" s="1"/>
      <c r="P3" s="1"/>
      <c r="Q3" s="1"/>
    </row>
    <row r="4" spans="1:17" ht="14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4">
      <c r="A5" s="21" t="s">
        <v>2</v>
      </c>
      <c r="B5" s="21"/>
      <c r="C5" s="21"/>
      <c r="D5" s="21"/>
      <c r="E5" s="21"/>
      <c r="F5" s="21"/>
      <c r="G5" s="21"/>
      <c r="H5" s="21"/>
      <c r="I5" s="1"/>
      <c r="J5" s="1"/>
      <c r="K5" s="1"/>
      <c r="L5" s="1"/>
      <c r="M5" s="1"/>
      <c r="N5" s="1"/>
      <c r="O5" s="1"/>
      <c r="P5" s="1"/>
      <c r="Q5" s="1"/>
    </row>
    <row r="6" spans="1:17" ht="14.4">
      <c r="A6" s="21"/>
      <c r="B6" s="21"/>
      <c r="C6" s="21"/>
      <c r="D6" s="21"/>
      <c r="E6" s="21"/>
      <c r="F6" s="21"/>
      <c r="G6" s="21"/>
      <c r="H6" s="21"/>
      <c r="I6" s="1"/>
      <c r="J6" s="1"/>
      <c r="K6" s="1"/>
      <c r="L6" s="1"/>
      <c r="M6" s="1"/>
      <c r="N6" s="1"/>
      <c r="O6" s="1"/>
      <c r="P6" s="1"/>
      <c r="Q6" s="1"/>
    </row>
    <row r="7" spans="1:17" ht="14.4">
      <c r="A7" s="21"/>
      <c r="B7" s="21"/>
      <c r="C7" s="21"/>
      <c r="D7" s="21"/>
      <c r="E7" s="21"/>
      <c r="F7" s="21"/>
      <c r="G7" s="21"/>
      <c r="H7" s="21"/>
      <c r="I7" s="1"/>
      <c r="J7" s="1"/>
      <c r="K7" s="1"/>
      <c r="L7" s="1"/>
      <c r="M7" s="1"/>
      <c r="N7" s="1"/>
      <c r="O7" s="1"/>
      <c r="P7" s="1"/>
      <c r="Q7" s="1"/>
    </row>
    <row r="8" spans="1:17" ht="14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4">
      <c r="A9" s="22" t="s">
        <v>3</v>
      </c>
      <c r="B9" s="22"/>
      <c r="C9" s="22"/>
      <c r="D9" s="22"/>
      <c r="E9" s="22"/>
      <c r="F9" s="22"/>
      <c r="G9" s="22"/>
      <c r="H9" s="22"/>
      <c r="I9" s="1"/>
      <c r="J9" s="1"/>
      <c r="K9" s="1"/>
      <c r="L9" s="1"/>
      <c r="M9" s="1"/>
      <c r="N9" s="1"/>
      <c r="O9" s="1"/>
      <c r="P9" s="1"/>
      <c r="Q9" s="1"/>
    </row>
    <row r="10" spans="1:17" ht="14.4">
      <c r="A10" s="23" t="s">
        <v>4</v>
      </c>
      <c r="B10" s="23"/>
      <c r="C10" s="23"/>
      <c r="D10" s="23"/>
      <c r="E10" s="23"/>
      <c r="F10" s="23"/>
      <c r="G10" s="23"/>
      <c r="H10" s="23"/>
      <c r="I10" s="1"/>
      <c r="J10" s="1"/>
      <c r="K10" s="1"/>
      <c r="L10" s="1"/>
      <c r="M10" s="1"/>
      <c r="N10" s="1"/>
      <c r="O10" s="1"/>
      <c r="P10" s="1"/>
      <c r="Q10" s="1"/>
    </row>
    <row r="11" spans="1:17" ht="14.4">
      <c r="A11" s="23" t="s">
        <v>5</v>
      </c>
      <c r="B11" s="23"/>
      <c r="C11" s="23"/>
      <c r="D11" s="23"/>
      <c r="E11" s="23"/>
      <c r="F11" s="23"/>
      <c r="G11" s="23"/>
      <c r="H11" s="23"/>
      <c r="I11" s="1"/>
      <c r="J11" s="1"/>
      <c r="K11" s="1"/>
      <c r="L11" s="1"/>
      <c r="M11" s="1"/>
      <c r="N11" s="1"/>
      <c r="O11" s="1"/>
      <c r="P11" s="1"/>
      <c r="Q11" s="1"/>
    </row>
    <row r="12" spans="1:17" ht="14.4">
      <c r="A12" s="23" t="s">
        <v>6</v>
      </c>
      <c r="B12" s="23"/>
      <c r="C12" s="23"/>
      <c r="D12" s="23"/>
      <c r="E12" s="23"/>
      <c r="F12" s="23"/>
      <c r="G12" s="23"/>
      <c r="H12" s="23"/>
      <c r="I12" s="1"/>
      <c r="J12" s="1"/>
      <c r="K12" s="1"/>
      <c r="L12" s="1"/>
      <c r="M12" s="1"/>
      <c r="N12" s="1"/>
      <c r="O12" s="1"/>
      <c r="P12" s="1"/>
      <c r="Q12" s="1"/>
    </row>
    <row r="13" spans="1:17" ht="14.4">
      <c r="A13" s="23" t="s">
        <v>7</v>
      </c>
      <c r="B13" s="23"/>
      <c r="C13" s="23"/>
      <c r="D13" s="23"/>
      <c r="E13" s="23"/>
      <c r="F13" s="23"/>
      <c r="G13" s="23"/>
      <c r="H13" s="23"/>
      <c r="I13" s="1"/>
      <c r="J13" s="1"/>
      <c r="K13" s="1"/>
      <c r="L13" s="1"/>
      <c r="M13" s="1"/>
      <c r="N13" s="1"/>
      <c r="O13" s="1"/>
      <c r="P13" s="1"/>
      <c r="Q13" s="1"/>
    </row>
    <row r="14" spans="1:17" ht="14.4">
      <c r="A14" s="23" t="s">
        <v>8</v>
      </c>
      <c r="B14" s="23"/>
      <c r="C14" s="23"/>
      <c r="D14" s="23"/>
      <c r="E14" s="23"/>
      <c r="F14" s="23"/>
      <c r="G14" s="23"/>
      <c r="H14" s="23"/>
      <c r="I14" s="1"/>
      <c r="J14" s="1"/>
      <c r="K14" s="1"/>
      <c r="L14" s="1"/>
      <c r="M14" s="1"/>
      <c r="N14" s="1"/>
      <c r="O14" s="1"/>
      <c r="P14" s="1"/>
      <c r="Q14" s="1"/>
    </row>
    <row r="15" spans="1:17" ht="14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4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4.4">
      <c r="A17" s="24" t="s">
        <v>9</v>
      </c>
      <c r="B17" s="24"/>
      <c r="C17" s="24"/>
      <c r="D17" s="24"/>
      <c r="E17" s="24"/>
      <c r="F17" s="24"/>
      <c r="G17" s="24"/>
      <c r="H17" s="24"/>
      <c r="I17" s="1"/>
      <c r="J17" s="1"/>
      <c r="K17" s="1"/>
      <c r="L17" s="1"/>
      <c r="M17" s="1"/>
      <c r="N17" s="1"/>
      <c r="O17" s="1"/>
      <c r="P17" s="1"/>
      <c r="Q17" s="1"/>
    </row>
    <row r="18" spans="1:17" ht="14.4">
      <c r="A18" s="25" t="s">
        <v>10</v>
      </c>
      <c r="B18" s="25"/>
      <c r="C18" s="25"/>
      <c r="D18" s="25"/>
      <c r="E18" s="25"/>
      <c r="F18" s="25"/>
      <c r="G18" s="25"/>
      <c r="H18" s="25"/>
      <c r="I18" s="1"/>
      <c r="J18" s="1"/>
      <c r="K18" s="1"/>
      <c r="L18" s="1"/>
      <c r="M18" s="1"/>
      <c r="N18" s="1"/>
      <c r="O18" s="1"/>
      <c r="P18" s="1"/>
      <c r="Q18" s="1"/>
    </row>
    <row r="19" spans="1:17" ht="14.4">
      <c r="A19" s="25"/>
      <c r="B19" s="25"/>
      <c r="C19" s="25"/>
      <c r="D19" s="25"/>
      <c r="E19" s="25"/>
      <c r="F19" s="25"/>
      <c r="G19" s="25"/>
      <c r="H19" s="25"/>
      <c r="I19" s="1"/>
      <c r="J19" s="1"/>
      <c r="K19" s="1"/>
      <c r="L19" s="1"/>
      <c r="M19" s="1"/>
      <c r="N19" s="1"/>
      <c r="O19" s="1"/>
      <c r="P19" s="1"/>
      <c r="Q19" s="1"/>
    </row>
    <row r="20" spans="1:17" ht="14.4">
      <c r="A20" s="25"/>
      <c r="B20" s="25"/>
      <c r="C20" s="25"/>
      <c r="D20" s="25"/>
      <c r="E20" s="25"/>
      <c r="F20" s="25"/>
      <c r="G20" s="25"/>
      <c r="H20" s="25"/>
      <c r="I20" s="1"/>
      <c r="J20" s="1"/>
      <c r="K20" s="1"/>
      <c r="L20" s="1"/>
      <c r="M20" s="1"/>
      <c r="N20" s="1"/>
      <c r="O20" s="1"/>
      <c r="P20" s="1"/>
      <c r="Q20" s="1"/>
    </row>
    <row r="21" spans="1:17" ht="14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4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4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4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4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4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4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4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4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4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4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</sheetData>
  <mergeCells count="10">
    <mergeCell ref="A12:H12"/>
    <mergeCell ref="A13:H13"/>
    <mergeCell ref="A14:H14"/>
    <mergeCell ref="A17:H17"/>
    <mergeCell ref="A18:H20"/>
    <mergeCell ref="A1:H3"/>
    <mergeCell ref="A5:H7"/>
    <mergeCell ref="A9:H9"/>
    <mergeCell ref="A10:H10"/>
    <mergeCell ref="A11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0"/>
  <sheetViews>
    <sheetView workbookViewId="0">
      <selection sqref="A1:H2"/>
    </sheetView>
  </sheetViews>
  <sheetFormatPr defaultRowHeight="13.8"/>
  <cols>
    <col min="1" max="1" width="34" customWidth="1"/>
    <col min="2" max="2" width="18" customWidth="1"/>
    <col min="3" max="3" width="4" customWidth="1"/>
    <col min="4" max="4" width="24" customWidth="1"/>
    <col min="5" max="6" width="18" customWidth="1"/>
    <col min="7" max="8" width="14" customWidth="1"/>
  </cols>
  <sheetData>
    <row r="1" spans="1:17" ht="14.4">
      <c r="A1" s="26" t="s">
        <v>11</v>
      </c>
      <c r="B1" s="26"/>
      <c r="C1" s="26"/>
      <c r="D1" s="26"/>
      <c r="E1" s="26"/>
      <c r="F1" s="26"/>
      <c r="G1" s="26"/>
      <c r="H1" s="26"/>
      <c r="I1" s="1"/>
      <c r="J1" s="1"/>
      <c r="K1" s="1"/>
      <c r="L1" s="1"/>
      <c r="M1" s="1"/>
      <c r="N1" s="1"/>
      <c r="O1" s="1"/>
      <c r="P1" s="1"/>
      <c r="Q1" s="1"/>
    </row>
    <row r="2" spans="1:17" ht="14.4">
      <c r="A2" s="26"/>
      <c r="B2" s="26"/>
      <c r="C2" s="26"/>
      <c r="D2" s="26"/>
      <c r="E2" s="26"/>
      <c r="F2" s="26"/>
      <c r="G2" s="26"/>
      <c r="H2" s="26"/>
      <c r="I2" s="1"/>
      <c r="J2" s="1"/>
      <c r="K2" s="1"/>
      <c r="L2" s="1"/>
      <c r="M2" s="1"/>
      <c r="N2" s="1"/>
      <c r="O2" s="1"/>
      <c r="P2" s="1"/>
      <c r="Q2" s="1"/>
    </row>
    <row r="3" spans="1:17" ht="14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4">
      <c r="A4" s="2" t="s">
        <v>12</v>
      </c>
      <c r="B4" s="2" t="s">
        <v>13</v>
      </c>
      <c r="C4" s="1"/>
      <c r="D4" s="22" t="s">
        <v>14</v>
      </c>
      <c r="E4" s="22"/>
      <c r="F4" s="22"/>
      <c r="G4" s="22"/>
      <c r="H4" s="22"/>
      <c r="I4" s="1"/>
      <c r="J4" s="1"/>
      <c r="K4" s="1"/>
      <c r="L4" s="1"/>
      <c r="M4" s="1"/>
      <c r="N4" s="1"/>
      <c r="O4" s="1"/>
      <c r="P4" s="1"/>
      <c r="Q4" s="1"/>
    </row>
    <row r="5" spans="1:17" ht="14.4">
      <c r="A5" s="1" t="s">
        <v>15</v>
      </c>
      <c r="B5" s="3">
        <f>SUM(Productos!B7:B36)</f>
        <v>0</v>
      </c>
      <c r="C5" s="1"/>
      <c r="D5" s="27" t="s">
        <v>16</v>
      </c>
      <c r="E5" s="27"/>
      <c r="F5" s="27"/>
      <c r="G5" s="28">
        <f>COUNTIF(Productos!N7:N36,"Corregir o replantear")</f>
        <v>0</v>
      </c>
      <c r="H5" s="28"/>
      <c r="I5" s="1"/>
      <c r="J5" s="1"/>
      <c r="K5" s="1"/>
      <c r="L5" s="1"/>
      <c r="M5" s="1"/>
      <c r="N5" s="1"/>
      <c r="O5" s="1"/>
      <c r="P5" s="1"/>
      <c r="Q5" s="1"/>
    </row>
    <row r="6" spans="1:17" ht="14.4">
      <c r="A6" s="1" t="s">
        <v>17</v>
      </c>
      <c r="B6" s="3">
        <f>SUM(Productos!J7:J36)</f>
        <v>0</v>
      </c>
      <c r="C6" s="1"/>
      <c r="D6" s="27" t="s">
        <v>18</v>
      </c>
      <c r="E6" s="27"/>
      <c r="F6" s="27"/>
      <c r="G6" s="28">
        <f>COUNTIF(Clientes!J7:J36,"Pérdida")</f>
        <v>0</v>
      </c>
      <c r="H6" s="28"/>
      <c r="I6" s="1"/>
      <c r="J6" s="1"/>
      <c r="K6" s="1"/>
      <c r="L6" s="1"/>
      <c r="M6" s="1"/>
      <c r="N6" s="1"/>
      <c r="O6" s="1"/>
      <c r="P6" s="1"/>
      <c r="Q6" s="1"/>
    </row>
    <row r="7" spans="1:17" ht="14.4">
      <c r="A7" s="1" t="s">
        <v>19</v>
      </c>
      <c r="B7" s="4">
        <f>IF(B5=0,0,B6/B5)</f>
        <v>0</v>
      </c>
      <c r="C7" s="1"/>
      <c r="D7" s="27" t="s">
        <v>20</v>
      </c>
      <c r="E7" s="27"/>
      <c r="F7" s="27"/>
      <c r="G7" s="28">
        <f>COUNTIF(Clientes!G7:G36,"&gt;60")</f>
        <v>0</v>
      </c>
      <c r="H7" s="28"/>
      <c r="I7" s="1"/>
      <c r="J7" s="1"/>
      <c r="K7" s="1"/>
      <c r="L7" s="1"/>
      <c r="M7" s="1"/>
      <c r="N7" s="1"/>
      <c r="O7" s="1"/>
      <c r="P7" s="1"/>
      <c r="Q7" s="1"/>
    </row>
    <row r="8" spans="1:17" ht="14.4">
      <c r="A8" s="1" t="s">
        <v>21</v>
      </c>
      <c r="B8" s="3">
        <f>SUM(Clientes!B7:B36)</f>
        <v>0</v>
      </c>
      <c r="C8" s="1"/>
      <c r="D8" s="27" t="s">
        <v>22</v>
      </c>
      <c r="E8" s="27"/>
      <c r="F8" s="27"/>
      <c r="G8" s="28">
        <f>COUNTIF(Sucursales!J7:J26,"Rentabilidad baja")</f>
        <v>0</v>
      </c>
      <c r="H8" s="28"/>
      <c r="I8" s="1"/>
      <c r="J8" s="1"/>
      <c r="K8" s="1"/>
      <c r="L8" s="1"/>
      <c r="M8" s="1"/>
      <c r="N8" s="1"/>
      <c r="O8" s="1"/>
      <c r="P8" s="1"/>
      <c r="Q8" s="1"/>
    </row>
    <row r="9" spans="1:17" ht="14.4">
      <c r="A9" s="1" t="s">
        <v>23</v>
      </c>
      <c r="B9" s="3">
        <f>SUM(Clientes!E7:E36)</f>
        <v>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4.4">
      <c r="A10" s="1" t="s">
        <v>24</v>
      </c>
      <c r="B10" s="3">
        <f>SUM(Sucursales!B7:B26)</f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4.4">
      <c r="A11" s="1" t="s">
        <v>25</v>
      </c>
      <c r="B11" s="3">
        <f>SUM(Sucursales!F7:F26)</f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4.4">
      <c r="A12" s="1" t="s">
        <v>26</v>
      </c>
      <c r="B12" s="5">
        <f>COUNTIF(Sucursales!J7:J26,"Destruye valor")</f>
        <v>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4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4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4.4">
      <c r="A15" s="24" t="s">
        <v>27</v>
      </c>
      <c r="B15" s="24"/>
      <c r="C15" s="24"/>
      <c r="D15" s="24"/>
      <c r="E15" s="24"/>
      <c r="F15" s="24"/>
      <c r="G15" s="24"/>
      <c r="H15" s="24"/>
      <c r="I15" s="1"/>
      <c r="J15" s="1"/>
      <c r="K15" s="1"/>
      <c r="L15" s="1"/>
      <c r="M15" s="1"/>
      <c r="N15" s="1"/>
      <c r="O15" s="1"/>
      <c r="P15" s="1"/>
      <c r="Q15" s="1"/>
    </row>
    <row r="16" spans="1:17" ht="14.4">
      <c r="A16" s="29" t="s">
        <v>28</v>
      </c>
      <c r="B16" s="29"/>
      <c r="C16" s="29"/>
      <c r="D16" s="29"/>
      <c r="E16" s="29"/>
      <c r="F16" s="29"/>
      <c r="G16" s="29"/>
      <c r="H16" s="29"/>
      <c r="I16" s="1"/>
      <c r="J16" s="1"/>
      <c r="K16" s="1"/>
      <c r="L16" s="1"/>
      <c r="M16" s="1"/>
      <c r="N16" s="1"/>
      <c r="O16" s="1"/>
      <c r="P16" s="1"/>
      <c r="Q16" s="1"/>
    </row>
    <row r="17" spans="1:17" ht="14.4">
      <c r="A17" s="29"/>
      <c r="B17" s="29"/>
      <c r="C17" s="29"/>
      <c r="D17" s="29"/>
      <c r="E17" s="29"/>
      <c r="F17" s="29"/>
      <c r="G17" s="29"/>
      <c r="H17" s="29"/>
      <c r="I17" s="1"/>
      <c r="J17" s="1"/>
      <c r="K17" s="1"/>
      <c r="L17" s="1"/>
      <c r="M17" s="1"/>
      <c r="N17" s="1"/>
      <c r="O17" s="1"/>
      <c r="P17" s="1"/>
      <c r="Q17" s="1"/>
    </row>
    <row r="18" spans="1:17" ht="14.4">
      <c r="A18" s="29"/>
      <c r="B18" s="29"/>
      <c r="C18" s="29"/>
      <c r="D18" s="29"/>
      <c r="E18" s="29"/>
      <c r="F18" s="29"/>
      <c r="G18" s="29"/>
      <c r="H18" s="29"/>
      <c r="I18" s="1"/>
      <c r="J18" s="1"/>
      <c r="K18" s="1"/>
      <c r="L18" s="1"/>
      <c r="M18" s="1"/>
      <c r="N18" s="1"/>
      <c r="O18" s="1"/>
      <c r="P18" s="1"/>
      <c r="Q18" s="1"/>
    </row>
    <row r="19" spans="1:17" ht="14.4">
      <c r="A19" s="29"/>
      <c r="B19" s="29"/>
      <c r="C19" s="29"/>
      <c r="D19" s="29"/>
      <c r="E19" s="29"/>
      <c r="F19" s="29"/>
      <c r="G19" s="29"/>
      <c r="H19" s="29"/>
      <c r="I19" s="1"/>
      <c r="J19" s="1"/>
      <c r="K19" s="1"/>
      <c r="L19" s="1"/>
      <c r="M19" s="1"/>
      <c r="N19" s="1"/>
      <c r="O19" s="1"/>
      <c r="P19" s="1"/>
      <c r="Q19" s="1"/>
    </row>
    <row r="20" spans="1:17" ht="14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4.4">
      <c r="A21" s="24" t="s">
        <v>29</v>
      </c>
      <c r="B21" s="24"/>
      <c r="C21" s="24"/>
      <c r="D21" s="24"/>
      <c r="E21" s="24"/>
      <c r="F21" s="24"/>
      <c r="G21" s="24"/>
      <c r="H21" s="24"/>
      <c r="I21" s="1"/>
      <c r="J21" s="1"/>
      <c r="K21" s="1"/>
      <c r="L21" s="1"/>
      <c r="M21" s="1"/>
      <c r="N21" s="1"/>
      <c r="O21" s="1"/>
      <c r="P21" s="1"/>
      <c r="Q21" s="1"/>
    </row>
    <row r="22" spans="1:17" ht="14.4">
      <c r="A22" s="30" t="s">
        <v>30</v>
      </c>
      <c r="B22" s="30"/>
      <c r="C22" s="30"/>
      <c r="D22" s="30"/>
      <c r="E22" s="31"/>
      <c r="F22" s="31"/>
      <c r="G22" s="31"/>
      <c r="H22" s="31"/>
      <c r="I22" s="1"/>
      <c r="J22" s="1"/>
      <c r="K22" s="1"/>
      <c r="L22" s="1"/>
      <c r="M22" s="1"/>
      <c r="N22" s="1"/>
      <c r="O22" s="1"/>
      <c r="P22" s="1"/>
      <c r="Q22" s="1"/>
    </row>
    <row r="23" spans="1:17" ht="14.4">
      <c r="A23" s="30" t="s">
        <v>31</v>
      </c>
      <c r="B23" s="30"/>
      <c r="C23" s="30"/>
      <c r="D23" s="30"/>
      <c r="E23" s="31"/>
      <c r="F23" s="31"/>
      <c r="G23" s="31"/>
      <c r="H23" s="31"/>
      <c r="I23" s="1"/>
      <c r="J23" s="1"/>
      <c r="K23" s="1"/>
      <c r="L23" s="1"/>
      <c r="M23" s="1"/>
      <c r="N23" s="1"/>
      <c r="O23" s="1"/>
      <c r="P23" s="1"/>
      <c r="Q23" s="1"/>
    </row>
    <row r="24" spans="1:17" ht="14.4">
      <c r="A24" s="30" t="s">
        <v>32</v>
      </c>
      <c r="B24" s="30"/>
      <c r="C24" s="30"/>
      <c r="D24" s="30"/>
      <c r="E24" s="31"/>
      <c r="F24" s="31"/>
      <c r="G24" s="31"/>
      <c r="H24" s="31"/>
      <c r="I24" s="1"/>
      <c r="J24" s="1"/>
      <c r="K24" s="1"/>
      <c r="L24" s="1"/>
      <c r="M24" s="1"/>
      <c r="N24" s="1"/>
      <c r="O24" s="1"/>
      <c r="P24" s="1"/>
      <c r="Q24" s="1"/>
    </row>
    <row r="25" spans="1:17" ht="14.4">
      <c r="A25" s="30" t="s">
        <v>33</v>
      </c>
      <c r="B25" s="30"/>
      <c r="C25" s="30"/>
      <c r="D25" s="30"/>
      <c r="E25" s="31"/>
      <c r="F25" s="31"/>
      <c r="G25" s="31"/>
      <c r="H25" s="31"/>
      <c r="I25" s="1"/>
      <c r="J25" s="1"/>
      <c r="K25" s="1"/>
      <c r="L25" s="1"/>
      <c r="M25" s="1"/>
      <c r="N25" s="1"/>
      <c r="O25" s="1"/>
      <c r="P25" s="1"/>
      <c r="Q25" s="1"/>
    </row>
    <row r="26" spans="1:17" ht="14.4">
      <c r="A26" s="30" t="s">
        <v>34</v>
      </c>
      <c r="B26" s="30"/>
      <c r="C26" s="30"/>
      <c r="D26" s="30"/>
      <c r="E26" s="31"/>
      <c r="F26" s="31"/>
      <c r="G26" s="31"/>
      <c r="H26" s="31"/>
      <c r="I26" s="1"/>
      <c r="J26" s="1"/>
      <c r="K26" s="1"/>
      <c r="L26" s="1"/>
      <c r="M26" s="1"/>
      <c r="N26" s="1"/>
      <c r="O26" s="1"/>
      <c r="P26" s="1"/>
      <c r="Q26" s="1"/>
    </row>
    <row r="27" spans="1:17" ht="14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4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4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4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4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</sheetData>
  <mergeCells count="23">
    <mergeCell ref="A24:D24"/>
    <mergeCell ref="E24:H24"/>
    <mergeCell ref="A25:D25"/>
    <mergeCell ref="E25:H25"/>
    <mergeCell ref="A26:D26"/>
    <mergeCell ref="E26:H26"/>
    <mergeCell ref="A16:H19"/>
    <mergeCell ref="A21:H21"/>
    <mergeCell ref="A22:D22"/>
    <mergeCell ref="E22:H22"/>
    <mergeCell ref="A23:D23"/>
    <mergeCell ref="E23:H23"/>
    <mergeCell ref="D7:F7"/>
    <mergeCell ref="G7:H7"/>
    <mergeCell ref="D8:F8"/>
    <mergeCell ref="G8:H8"/>
    <mergeCell ref="A15:H15"/>
    <mergeCell ref="A1:H2"/>
    <mergeCell ref="D4:H4"/>
    <mergeCell ref="D5:F5"/>
    <mergeCell ref="G5:H5"/>
    <mergeCell ref="D6:F6"/>
    <mergeCell ref="G6:H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0"/>
  <sheetViews>
    <sheetView workbookViewId="0">
      <selection sqref="A1:N2"/>
    </sheetView>
  </sheetViews>
  <sheetFormatPr defaultRowHeight="13.8"/>
  <cols>
    <col min="1" max="1" width="24" customWidth="1"/>
    <col min="2" max="2" width="14" customWidth="1"/>
    <col min="3" max="3" width="10" customWidth="1"/>
    <col min="4" max="4" width="14" customWidth="1"/>
    <col min="5" max="5" width="17" customWidth="1"/>
    <col min="6" max="6" width="16" customWidth="1"/>
    <col min="7" max="7" width="17" customWidth="1"/>
    <col min="8" max="8" width="16" customWidth="1"/>
    <col min="9" max="9" width="17" customWidth="1"/>
    <col min="10" max="10" width="16" customWidth="1"/>
    <col min="11" max="11" width="15" customWidth="1"/>
    <col min="12" max="12" width="16" customWidth="1"/>
    <col min="13" max="13" width="15" customWidth="1"/>
    <col min="14" max="14" width="24" customWidth="1"/>
  </cols>
  <sheetData>
    <row r="1" spans="1:17" ht="14.4">
      <c r="A1" s="26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1"/>
      <c r="P1" s="1"/>
      <c r="Q1" s="1"/>
    </row>
    <row r="2" spans="1:17" ht="14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1"/>
      <c r="P2" s="1"/>
      <c r="Q2" s="1"/>
    </row>
    <row r="3" spans="1:17" ht="14.4">
      <c r="A3" s="32" t="s">
        <v>36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1"/>
      <c r="P3" s="1"/>
      <c r="Q3" s="1"/>
    </row>
    <row r="4" spans="1:17" ht="14.4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1"/>
      <c r="P4" s="1"/>
      <c r="Q4" s="1"/>
    </row>
    <row r="5" spans="1:17" ht="14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33.6" customHeight="1">
      <c r="A6" s="6" t="s">
        <v>37</v>
      </c>
      <c r="B6" s="6" t="s">
        <v>38</v>
      </c>
      <c r="C6" s="6" t="s">
        <v>39</v>
      </c>
      <c r="D6" s="6" t="s">
        <v>40</v>
      </c>
      <c r="E6" s="6" t="s">
        <v>41</v>
      </c>
      <c r="F6" s="6" t="s">
        <v>42</v>
      </c>
      <c r="G6" s="6" t="s">
        <v>43</v>
      </c>
      <c r="H6" s="6" t="s">
        <v>44</v>
      </c>
      <c r="I6" s="6" t="s">
        <v>45</v>
      </c>
      <c r="J6" s="6" t="s">
        <v>46</v>
      </c>
      <c r="K6" s="6" t="s">
        <v>47</v>
      </c>
      <c r="L6" s="6" t="s">
        <v>48</v>
      </c>
      <c r="M6" s="6" t="s">
        <v>49</v>
      </c>
      <c r="N6" s="6" t="s">
        <v>50</v>
      </c>
      <c r="O6" s="1"/>
      <c r="P6" s="1"/>
      <c r="Q6" s="1"/>
    </row>
    <row r="7" spans="1:17" ht="14.4">
      <c r="A7" s="7"/>
      <c r="B7" s="8"/>
      <c r="C7" s="9"/>
      <c r="D7" s="8"/>
      <c r="E7" s="8"/>
      <c r="F7" s="10">
        <f t="shared" ref="F7:F36" si="0">IF(OR(C7="",E7=""),0,C7*E7)</f>
        <v>0</v>
      </c>
      <c r="G7" s="10">
        <f t="shared" ref="G7:G36" si="1">B7-F7</f>
        <v>0</v>
      </c>
      <c r="H7" s="11">
        <f t="shared" ref="H7:H36" si="2">IF(B7=0,0,G7/B7)</f>
        <v>0</v>
      </c>
      <c r="I7" s="8"/>
      <c r="J7" s="10">
        <f t="shared" ref="J7:J36" si="3">G7-I7</f>
        <v>0</v>
      </c>
      <c r="K7" s="11">
        <f t="shared" ref="K7:K36" si="4">IF(B7=0,0,J7/B7)</f>
        <v>0</v>
      </c>
      <c r="L7" s="11">
        <f t="shared" ref="L7:L36" si="5">IF(SUM($G$7:$G$36)=0,0,G7/SUM($G$7:$G$36))</f>
        <v>0</v>
      </c>
      <c r="M7" s="1" t="str">
        <f t="shared" ref="M7:M36" si="6">IF(A7="","",IF(L7&gt;=0.05,"Top contribuidor","Resto"))</f>
        <v/>
      </c>
      <c r="N7" s="1" t="str">
        <f t="shared" ref="N7:N36" si="7">IF(A7="","",IF(J7&lt;0,"Corregir o replantear",IF(K7&lt;0.1,"Revisar margen",IF(L7&gt;=0.05,"Impulsar","Mantener"))))</f>
        <v/>
      </c>
      <c r="O7" s="1"/>
      <c r="P7" s="1"/>
      <c r="Q7" s="1"/>
    </row>
    <row r="8" spans="1:17" ht="14.4">
      <c r="A8" s="7"/>
      <c r="B8" s="8"/>
      <c r="C8" s="9"/>
      <c r="D8" s="8"/>
      <c r="E8" s="8"/>
      <c r="F8" s="10">
        <f t="shared" si="0"/>
        <v>0</v>
      </c>
      <c r="G8" s="10">
        <f t="shared" si="1"/>
        <v>0</v>
      </c>
      <c r="H8" s="11">
        <f t="shared" si="2"/>
        <v>0</v>
      </c>
      <c r="I8" s="8"/>
      <c r="J8" s="10">
        <f t="shared" si="3"/>
        <v>0</v>
      </c>
      <c r="K8" s="11">
        <f t="shared" si="4"/>
        <v>0</v>
      </c>
      <c r="L8" s="11">
        <f t="shared" si="5"/>
        <v>0</v>
      </c>
      <c r="M8" s="1" t="str">
        <f t="shared" si="6"/>
        <v/>
      </c>
      <c r="N8" s="1" t="str">
        <f t="shared" si="7"/>
        <v/>
      </c>
      <c r="O8" s="1"/>
      <c r="P8" s="1"/>
      <c r="Q8" s="1"/>
    </row>
    <row r="9" spans="1:17" ht="14.4">
      <c r="A9" s="7"/>
      <c r="B9" s="8"/>
      <c r="C9" s="9"/>
      <c r="D9" s="8"/>
      <c r="E9" s="8"/>
      <c r="F9" s="10">
        <f t="shared" si="0"/>
        <v>0</v>
      </c>
      <c r="G9" s="10">
        <f t="shared" si="1"/>
        <v>0</v>
      </c>
      <c r="H9" s="11">
        <f t="shared" si="2"/>
        <v>0</v>
      </c>
      <c r="I9" s="8"/>
      <c r="J9" s="10">
        <f t="shared" si="3"/>
        <v>0</v>
      </c>
      <c r="K9" s="11">
        <f t="shared" si="4"/>
        <v>0</v>
      </c>
      <c r="L9" s="11">
        <f t="shared" si="5"/>
        <v>0</v>
      </c>
      <c r="M9" s="1" t="str">
        <f t="shared" si="6"/>
        <v/>
      </c>
      <c r="N9" s="1" t="str">
        <f t="shared" si="7"/>
        <v/>
      </c>
      <c r="O9" s="1"/>
      <c r="P9" s="1"/>
      <c r="Q9" s="1"/>
    </row>
    <row r="10" spans="1:17" ht="14.4">
      <c r="A10" s="7"/>
      <c r="B10" s="8"/>
      <c r="C10" s="9"/>
      <c r="D10" s="8"/>
      <c r="E10" s="8"/>
      <c r="F10" s="10">
        <f t="shared" si="0"/>
        <v>0</v>
      </c>
      <c r="G10" s="10">
        <f t="shared" si="1"/>
        <v>0</v>
      </c>
      <c r="H10" s="11">
        <f t="shared" si="2"/>
        <v>0</v>
      </c>
      <c r="I10" s="8"/>
      <c r="J10" s="10">
        <f t="shared" si="3"/>
        <v>0</v>
      </c>
      <c r="K10" s="11">
        <f t="shared" si="4"/>
        <v>0</v>
      </c>
      <c r="L10" s="11">
        <f t="shared" si="5"/>
        <v>0</v>
      </c>
      <c r="M10" s="1" t="str">
        <f t="shared" si="6"/>
        <v/>
      </c>
      <c r="N10" s="1" t="str">
        <f t="shared" si="7"/>
        <v/>
      </c>
      <c r="O10" s="1"/>
      <c r="P10" s="1"/>
      <c r="Q10" s="1"/>
    </row>
    <row r="11" spans="1:17" ht="14.4">
      <c r="A11" s="7"/>
      <c r="B11" s="8"/>
      <c r="C11" s="9"/>
      <c r="D11" s="8"/>
      <c r="E11" s="8"/>
      <c r="F11" s="10">
        <f t="shared" si="0"/>
        <v>0</v>
      </c>
      <c r="G11" s="10">
        <f t="shared" si="1"/>
        <v>0</v>
      </c>
      <c r="H11" s="11">
        <f t="shared" si="2"/>
        <v>0</v>
      </c>
      <c r="I11" s="8"/>
      <c r="J11" s="10">
        <f t="shared" si="3"/>
        <v>0</v>
      </c>
      <c r="K11" s="11">
        <f t="shared" si="4"/>
        <v>0</v>
      </c>
      <c r="L11" s="11">
        <f t="shared" si="5"/>
        <v>0</v>
      </c>
      <c r="M11" s="1" t="str">
        <f t="shared" si="6"/>
        <v/>
      </c>
      <c r="N11" s="1" t="str">
        <f t="shared" si="7"/>
        <v/>
      </c>
      <c r="O11" s="1"/>
      <c r="P11" s="1"/>
      <c r="Q11" s="1"/>
    </row>
    <row r="12" spans="1:17" ht="14.4">
      <c r="A12" s="7"/>
      <c r="B12" s="8"/>
      <c r="C12" s="9"/>
      <c r="D12" s="8"/>
      <c r="E12" s="8"/>
      <c r="F12" s="10">
        <f t="shared" si="0"/>
        <v>0</v>
      </c>
      <c r="G12" s="10">
        <f t="shared" si="1"/>
        <v>0</v>
      </c>
      <c r="H12" s="11">
        <f t="shared" si="2"/>
        <v>0</v>
      </c>
      <c r="I12" s="8"/>
      <c r="J12" s="10">
        <f t="shared" si="3"/>
        <v>0</v>
      </c>
      <c r="K12" s="11">
        <f t="shared" si="4"/>
        <v>0</v>
      </c>
      <c r="L12" s="11">
        <f t="shared" si="5"/>
        <v>0</v>
      </c>
      <c r="M12" s="1" t="str">
        <f t="shared" si="6"/>
        <v/>
      </c>
      <c r="N12" s="1" t="str">
        <f t="shared" si="7"/>
        <v/>
      </c>
      <c r="O12" s="1"/>
      <c r="P12" s="1"/>
      <c r="Q12" s="1"/>
    </row>
    <row r="13" spans="1:17" ht="14.4">
      <c r="A13" s="7"/>
      <c r="B13" s="8"/>
      <c r="C13" s="9"/>
      <c r="D13" s="8"/>
      <c r="E13" s="8"/>
      <c r="F13" s="10">
        <f t="shared" si="0"/>
        <v>0</v>
      </c>
      <c r="G13" s="10">
        <f t="shared" si="1"/>
        <v>0</v>
      </c>
      <c r="H13" s="11">
        <f t="shared" si="2"/>
        <v>0</v>
      </c>
      <c r="I13" s="8"/>
      <c r="J13" s="10">
        <f t="shared" si="3"/>
        <v>0</v>
      </c>
      <c r="K13" s="11">
        <f t="shared" si="4"/>
        <v>0</v>
      </c>
      <c r="L13" s="11">
        <f t="shared" si="5"/>
        <v>0</v>
      </c>
      <c r="M13" s="1" t="str">
        <f t="shared" si="6"/>
        <v/>
      </c>
      <c r="N13" s="1" t="str">
        <f t="shared" si="7"/>
        <v/>
      </c>
      <c r="O13" s="1"/>
      <c r="P13" s="1"/>
      <c r="Q13" s="1"/>
    </row>
    <row r="14" spans="1:17" ht="14.4">
      <c r="A14" s="7"/>
      <c r="B14" s="8"/>
      <c r="C14" s="9"/>
      <c r="D14" s="8"/>
      <c r="E14" s="8"/>
      <c r="F14" s="10">
        <f t="shared" si="0"/>
        <v>0</v>
      </c>
      <c r="G14" s="10">
        <f t="shared" si="1"/>
        <v>0</v>
      </c>
      <c r="H14" s="11">
        <f t="shared" si="2"/>
        <v>0</v>
      </c>
      <c r="I14" s="8"/>
      <c r="J14" s="10">
        <f t="shared" si="3"/>
        <v>0</v>
      </c>
      <c r="K14" s="11">
        <f t="shared" si="4"/>
        <v>0</v>
      </c>
      <c r="L14" s="11">
        <f t="shared" si="5"/>
        <v>0</v>
      </c>
      <c r="M14" s="1" t="str">
        <f t="shared" si="6"/>
        <v/>
      </c>
      <c r="N14" s="1" t="str">
        <f t="shared" si="7"/>
        <v/>
      </c>
      <c r="O14" s="1"/>
      <c r="P14" s="1"/>
      <c r="Q14" s="1"/>
    </row>
    <row r="15" spans="1:17" ht="14.4">
      <c r="A15" s="7"/>
      <c r="B15" s="8"/>
      <c r="C15" s="9"/>
      <c r="D15" s="8"/>
      <c r="E15" s="8"/>
      <c r="F15" s="10">
        <f t="shared" si="0"/>
        <v>0</v>
      </c>
      <c r="G15" s="10">
        <f t="shared" si="1"/>
        <v>0</v>
      </c>
      <c r="H15" s="11">
        <f t="shared" si="2"/>
        <v>0</v>
      </c>
      <c r="I15" s="8"/>
      <c r="J15" s="10">
        <f t="shared" si="3"/>
        <v>0</v>
      </c>
      <c r="K15" s="11">
        <f t="shared" si="4"/>
        <v>0</v>
      </c>
      <c r="L15" s="11">
        <f t="shared" si="5"/>
        <v>0</v>
      </c>
      <c r="M15" s="1" t="str">
        <f t="shared" si="6"/>
        <v/>
      </c>
      <c r="N15" s="1" t="str">
        <f t="shared" si="7"/>
        <v/>
      </c>
      <c r="O15" s="1"/>
      <c r="P15" s="1"/>
      <c r="Q15" s="1"/>
    </row>
    <row r="16" spans="1:17" ht="14.4">
      <c r="A16" s="7"/>
      <c r="B16" s="8"/>
      <c r="C16" s="9"/>
      <c r="D16" s="8"/>
      <c r="E16" s="8"/>
      <c r="F16" s="10">
        <f t="shared" si="0"/>
        <v>0</v>
      </c>
      <c r="G16" s="10">
        <f t="shared" si="1"/>
        <v>0</v>
      </c>
      <c r="H16" s="11">
        <f t="shared" si="2"/>
        <v>0</v>
      </c>
      <c r="I16" s="8"/>
      <c r="J16" s="10">
        <f t="shared" si="3"/>
        <v>0</v>
      </c>
      <c r="K16" s="11">
        <f t="shared" si="4"/>
        <v>0</v>
      </c>
      <c r="L16" s="11">
        <f t="shared" si="5"/>
        <v>0</v>
      </c>
      <c r="M16" s="1" t="str">
        <f t="shared" si="6"/>
        <v/>
      </c>
      <c r="N16" s="1" t="str">
        <f t="shared" si="7"/>
        <v/>
      </c>
      <c r="O16" s="1"/>
      <c r="P16" s="1"/>
      <c r="Q16" s="1"/>
    </row>
    <row r="17" spans="1:17" ht="14.4">
      <c r="A17" s="7"/>
      <c r="B17" s="8"/>
      <c r="C17" s="9"/>
      <c r="D17" s="8"/>
      <c r="E17" s="8"/>
      <c r="F17" s="10">
        <f t="shared" si="0"/>
        <v>0</v>
      </c>
      <c r="G17" s="10">
        <f t="shared" si="1"/>
        <v>0</v>
      </c>
      <c r="H17" s="11">
        <f t="shared" si="2"/>
        <v>0</v>
      </c>
      <c r="I17" s="8"/>
      <c r="J17" s="10">
        <f t="shared" si="3"/>
        <v>0</v>
      </c>
      <c r="K17" s="11">
        <f t="shared" si="4"/>
        <v>0</v>
      </c>
      <c r="L17" s="11">
        <f t="shared" si="5"/>
        <v>0</v>
      </c>
      <c r="M17" s="1" t="str">
        <f t="shared" si="6"/>
        <v/>
      </c>
      <c r="N17" s="1" t="str">
        <f t="shared" si="7"/>
        <v/>
      </c>
      <c r="O17" s="1"/>
      <c r="P17" s="1"/>
      <c r="Q17" s="1"/>
    </row>
    <row r="18" spans="1:17" ht="14.4">
      <c r="A18" s="7"/>
      <c r="B18" s="8"/>
      <c r="C18" s="9"/>
      <c r="D18" s="8"/>
      <c r="E18" s="8"/>
      <c r="F18" s="10">
        <f t="shared" si="0"/>
        <v>0</v>
      </c>
      <c r="G18" s="10">
        <f t="shared" si="1"/>
        <v>0</v>
      </c>
      <c r="H18" s="11">
        <f t="shared" si="2"/>
        <v>0</v>
      </c>
      <c r="I18" s="8"/>
      <c r="J18" s="10">
        <f t="shared" si="3"/>
        <v>0</v>
      </c>
      <c r="K18" s="11">
        <f t="shared" si="4"/>
        <v>0</v>
      </c>
      <c r="L18" s="11">
        <f t="shared" si="5"/>
        <v>0</v>
      </c>
      <c r="M18" s="1" t="str">
        <f t="shared" si="6"/>
        <v/>
      </c>
      <c r="N18" s="1" t="str">
        <f t="shared" si="7"/>
        <v/>
      </c>
      <c r="O18" s="1"/>
      <c r="P18" s="1"/>
      <c r="Q18" s="1"/>
    </row>
    <row r="19" spans="1:17" ht="14.4">
      <c r="A19" s="7"/>
      <c r="B19" s="8"/>
      <c r="C19" s="9"/>
      <c r="D19" s="8"/>
      <c r="E19" s="8"/>
      <c r="F19" s="10">
        <f t="shared" si="0"/>
        <v>0</v>
      </c>
      <c r="G19" s="10">
        <f t="shared" si="1"/>
        <v>0</v>
      </c>
      <c r="H19" s="11">
        <f t="shared" si="2"/>
        <v>0</v>
      </c>
      <c r="I19" s="8"/>
      <c r="J19" s="10">
        <f t="shared" si="3"/>
        <v>0</v>
      </c>
      <c r="K19" s="11">
        <f t="shared" si="4"/>
        <v>0</v>
      </c>
      <c r="L19" s="11">
        <f t="shared" si="5"/>
        <v>0</v>
      </c>
      <c r="M19" s="1" t="str">
        <f t="shared" si="6"/>
        <v/>
      </c>
      <c r="N19" s="1" t="str">
        <f t="shared" si="7"/>
        <v/>
      </c>
      <c r="O19" s="1"/>
      <c r="P19" s="1"/>
      <c r="Q19" s="1"/>
    </row>
    <row r="20" spans="1:17" ht="14.4">
      <c r="A20" s="7"/>
      <c r="B20" s="8"/>
      <c r="C20" s="9"/>
      <c r="D20" s="8"/>
      <c r="E20" s="8"/>
      <c r="F20" s="10">
        <f t="shared" si="0"/>
        <v>0</v>
      </c>
      <c r="G20" s="10">
        <f t="shared" si="1"/>
        <v>0</v>
      </c>
      <c r="H20" s="11">
        <f t="shared" si="2"/>
        <v>0</v>
      </c>
      <c r="I20" s="8"/>
      <c r="J20" s="10">
        <f t="shared" si="3"/>
        <v>0</v>
      </c>
      <c r="K20" s="11">
        <f t="shared" si="4"/>
        <v>0</v>
      </c>
      <c r="L20" s="11">
        <f t="shared" si="5"/>
        <v>0</v>
      </c>
      <c r="M20" s="1" t="str">
        <f t="shared" si="6"/>
        <v/>
      </c>
      <c r="N20" s="1" t="str">
        <f t="shared" si="7"/>
        <v/>
      </c>
      <c r="O20" s="1"/>
      <c r="P20" s="1"/>
      <c r="Q20" s="1"/>
    </row>
    <row r="21" spans="1:17" ht="14.4">
      <c r="A21" s="7"/>
      <c r="B21" s="8"/>
      <c r="C21" s="9"/>
      <c r="D21" s="8"/>
      <c r="E21" s="8"/>
      <c r="F21" s="10">
        <f t="shared" si="0"/>
        <v>0</v>
      </c>
      <c r="G21" s="10">
        <f t="shared" si="1"/>
        <v>0</v>
      </c>
      <c r="H21" s="11">
        <f t="shared" si="2"/>
        <v>0</v>
      </c>
      <c r="I21" s="8"/>
      <c r="J21" s="10">
        <f t="shared" si="3"/>
        <v>0</v>
      </c>
      <c r="K21" s="11">
        <f t="shared" si="4"/>
        <v>0</v>
      </c>
      <c r="L21" s="11">
        <f t="shared" si="5"/>
        <v>0</v>
      </c>
      <c r="M21" s="1" t="str">
        <f t="shared" si="6"/>
        <v/>
      </c>
      <c r="N21" s="1" t="str">
        <f t="shared" si="7"/>
        <v/>
      </c>
      <c r="O21" s="1"/>
      <c r="P21" s="1"/>
      <c r="Q21" s="1"/>
    </row>
    <row r="22" spans="1:17" ht="14.4">
      <c r="A22" s="7"/>
      <c r="B22" s="8"/>
      <c r="C22" s="9"/>
      <c r="D22" s="8"/>
      <c r="E22" s="8"/>
      <c r="F22" s="10">
        <f t="shared" si="0"/>
        <v>0</v>
      </c>
      <c r="G22" s="10">
        <f t="shared" si="1"/>
        <v>0</v>
      </c>
      <c r="H22" s="11">
        <f t="shared" si="2"/>
        <v>0</v>
      </c>
      <c r="I22" s="8"/>
      <c r="J22" s="10">
        <f t="shared" si="3"/>
        <v>0</v>
      </c>
      <c r="K22" s="11">
        <f t="shared" si="4"/>
        <v>0</v>
      </c>
      <c r="L22" s="11">
        <f t="shared" si="5"/>
        <v>0</v>
      </c>
      <c r="M22" s="1" t="str">
        <f t="shared" si="6"/>
        <v/>
      </c>
      <c r="N22" s="1" t="str">
        <f t="shared" si="7"/>
        <v/>
      </c>
      <c r="O22" s="1"/>
      <c r="P22" s="1"/>
      <c r="Q22" s="1"/>
    </row>
    <row r="23" spans="1:17" ht="14.4">
      <c r="A23" s="7"/>
      <c r="B23" s="8"/>
      <c r="C23" s="9"/>
      <c r="D23" s="8"/>
      <c r="E23" s="8"/>
      <c r="F23" s="10">
        <f t="shared" si="0"/>
        <v>0</v>
      </c>
      <c r="G23" s="10">
        <f t="shared" si="1"/>
        <v>0</v>
      </c>
      <c r="H23" s="11">
        <f t="shared" si="2"/>
        <v>0</v>
      </c>
      <c r="I23" s="8"/>
      <c r="J23" s="10">
        <f t="shared" si="3"/>
        <v>0</v>
      </c>
      <c r="K23" s="11">
        <f t="shared" si="4"/>
        <v>0</v>
      </c>
      <c r="L23" s="11">
        <f t="shared" si="5"/>
        <v>0</v>
      </c>
      <c r="M23" s="1" t="str">
        <f t="shared" si="6"/>
        <v/>
      </c>
      <c r="N23" s="1" t="str">
        <f t="shared" si="7"/>
        <v/>
      </c>
      <c r="O23" s="1"/>
      <c r="P23" s="1"/>
      <c r="Q23" s="1"/>
    </row>
    <row r="24" spans="1:17" ht="14.4">
      <c r="A24" s="7"/>
      <c r="B24" s="8"/>
      <c r="C24" s="9"/>
      <c r="D24" s="8"/>
      <c r="E24" s="8"/>
      <c r="F24" s="10">
        <f t="shared" si="0"/>
        <v>0</v>
      </c>
      <c r="G24" s="10">
        <f t="shared" si="1"/>
        <v>0</v>
      </c>
      <c r="H24" s="11">
        <f t="shared" si="2"/>
        <v>0</v>
      </c>
      <c r="I24" s="8"/>
      <c r="J24" s="10">
        <f t="shared" si="3"/>
        <v>0</v>
      </c>
      <c r="K24" s="11">
        <f t="shared" si="4"/>
        <v>0</v>
      </c>
      <c r="L24" s="11">
        <f t="shared" si="5"/>
        <v>0</v>
      </c>
      <c r="M24" s="1" t="str">
        <f t="shared" si="6"/>
        <v/>
      </c>
      <c r="N24" s="1" t="str">
        <f t="shared" si="7"/>
        <v/>
      </c>
      <c r="O24" s="1"/>
      <c r="P24" s="1"/>
      <c r="Q24" s="1"/>
    </row>
    <row r="25" spans="1:17" ht="14.4">
      <c r="A25" s="7"/>
      <c r="B25" s="8"/>
      <c r="C25" s="9"/>
      <c r="D25" s="8"/>
      <c r="E25" s="8"/>
      <c r="F25" s="10">
        <f t="shared" si="0"/>
        <v>0</v>
      </c>
      <c r="G25" s="10">
        <f t="shared" si="1"/>
        <v>0</v>
      </c>
      <c r="H25" s="11">
        <f t="shared" si="2"/>
        <v>0</v>
      </c>
      <c r="I25" s="8"/>
      <c r="J25" s="10">
        <f t="shared" si="3"/>
        <v>0</v>
      </c>
      <c r="K25" s="11">
        <f t="shared" si="4"/>
        <v>0</v>
      </c>
      <c r="L25" s="11">
        <f t="shared" si="5"/>
        <v>0</v>
      </c>
      <c r="M25" s="1" t="str">
        <f t="shared" si="6"/>
        <v/>
      </c>
      <c r="N25" s="1" t="str">
        <f t="shared" si="7"/>
        <v/>
      </c>
      <c r="O25" s="1"/>
      <c r="P25" s="1"/>
      <c r="Q25" s="1"/>
    </row>
    <row r="26" spans="1:17" ht="14.4">
      <c r="A26" s="7"/>
      <c r="B26" s="8"/>
      <c r="C26" s="9"/>
      <c r="D26" s="8"/>
      <c r="E26" s="8"/>
      <c r="F26" s="10">
        <f t="shared" si="0"/>
        <v>0</v>
      </c>
      <c r="G26" s="10">
        <f t="shared" si="1"/>
        <v>0</v>
      </c>
      <c r="H26" s="11">
        <f t="shared" si="2"/>
        <v>0</v>
      </c>
      <c r="I26" s="8"/>
      <c r="J26" s="10">
        <f t="shared" si="3"/>
        <v>0</v>
      </c>
      <c r="K26" s="11">
        <f t="shared" si="4"/>
        <v>0</v>
      </c>
      <c r="L26" s="11">
        <f t="shared" si="5"/>
        <v>0</v>
      </c>
      <c r="M26" s="1" t="str">
        <f t="shared" si="6"/>
        <v/>
      </c>
      <c r="N26" s="1" t="str">
        <f t="shared" si="7"/>
        <v/>
      </c>
      <c r="O26" s="1"/>
      <c r="P26" s="1"/>
      <c r="Q26" s="1"/>
    </row>
    <row r="27" spans="1:17" ht="14.4">
      <c r="A27" s="7"/>
      <c r="B27" s="8"/>
      <c r="C27" s="9"/>
      <c r="D27" s="8"/>
      <c r="E27" s="8"/>
      <c r="F27" s="10">
        <f t="shared" si="0"/>
        <v>0</v>
      </c>
      <c r="G27" s="10">
        <f t="shared" si="1"/>
        <v>0</v>
      </c>
      <c r="H27" s="11">
        <f t="shared" si="2"/>
        <v>0</v>
      </c>
      <c r="I27" s="8"/>
      <c r="J27" s="10">
        <f t="shared" si="3"/>
        <v>0</v>
      </c>
      <c r="K27" s="11">
        <f t="shared" si="4"/>
        <v>0</v>
      </c>
      <c r="L27" s="11">
        <f t="shared" si="5"/>
        <v>0</v>
      </c>
      <c r="M27" s="1" t="str">
        <f t="shared" si="6"/>
        <v/>
      </c>
      <c r="N27" s="1" t="str">
        <f t="shared" si="7"/>
        <v/>
      </c>
      <c r="O27" s="1"/>
      <c r="P27" s="1"/>
      <c r="Q27" s="1"/>
    </row>
    <row r="28" spans="1:17" ht="14.4">
      <c r="A28" s="7"/>
      <c r="B28" s="8"/>
      <c r="C28" s="9"/>
      <c r="D28" s="8"/>
      <c r="E28" s="8"/>
      <c r="F28" s="10">
        <f t="shared" si="0"/>
        <v>0</v>
      </c>
      <c r="G28" s="10">
        <f t="shared" si="1"/>
        <v>0</v>
      </c>
      <c r="H28" s="11">
        <f t="shared" si="2"/>
        <v>0</v>
      </c>
      <c r="I28" s="8"/>
      <c r="J28" s="10">
        <f t="shared" si="3"/>
        <v>0</v>
      </c>
      <c r="K28" s="11">
        <f t="shared" si="4"/>
        <v>0</v>
      </c>
      <c r="L28" s="11">
        <f t="shared" si="5"/>
        <v>0</v>
      </c>
      <c r="M28" s="1" t="str">
        <f t="shared" si="6"/>
        <v/>
      </c>
      <c r="N28" s="1" t="str">
        <f t="shared" si="7"/>
        <v/>
      </c>
      <c r="O28" s="1"/>
      <c r="P28" s="1"/>
      <c r="Q28" s="1"/>
    </row>
    <row r="29" spans="1:17" ht="14.4">
      <c r="A29" s="7"/>
      <c r="B29" s="8"/>
      <c r="C29" s="9"/>
      <c r="D29" s="8"/>
      <c r="E29" s="8"/>
      <c r="F29" s="10">
        <f t="shared" si="0"/>
        <v>0</v>
      </c>
      <c r="G29" s="10">
        <f t="shared" si="1"/>
        <v>0</v>
      </c>
      <c r="H29" s="11">
        <f t="shared" si="2"/>
        <v>0</v>
      </c>
      <c r="I29" s="8"/>
      <c r="J29" s="10">
        <f t="shared" si="3"/>
        <v>0</v>
      </c>
      <c r="K29" s="11">
        <f t="shared" si="4"/>
        <v>0</v>
      </c>
      <c r="L29" s="11">
        <f t="shared" si="5"/>
        <v>0</v>
      </c>
      <c r="M29" s="1" t="str">
        <f t="shared" si="6"/>
        <v/>
      </c>
      <c r="N29" s="1" t="str">
        <f t="shared" si="7"/>
        <v/>
      </c>
      <c r="O29" s="1"/>
      <c r="P29" s="1"/>
      <c r="Q29" s="1"/>
    </row>
    <row r="30" spans="1:17" ht="14.4">
      <c r="A30" s="7"/>
      <c r="B30" s="8"/>
      <c r="C30" s="9"/>
      <c r="D30" s="8"/>
      <c r="E30" s="8"/>
      <c r="F30" s="10">
        <f t="shared" si="0"/>
        <v>0</v>
      </c>
      <c r="G30" s="10">
        <f t="shared" si="1"/>
        <v>0</v>
      </c>
      <c r="H30" s="11">
        <f t="shared" si="2"/>
        <v>0</v>
      </c>
      <c r="I30" s="8"/>
      <c r="J30" s="10">
        <f t="shared" si="3"/>
        <v>0</v>
      </c>
      <c r="K30" s="11">
        <f t="shared" si="4"/>
        <v>0</v>
      </c>
      <c r="L30" s="11">
        <f t="shared" si="5"/>
        <v>0</v>
      </c>
      <c r="M30" s="1" t="str">
        <f t="shared" si="6"/>
        <v/>
      </c>
      <c r="N30" s="1" t="str">
        <f t="shared" si="7"/>
        <v/>
      </c>
      <c r="O30" s="1"/>
      <c r="P30" s="1"/>
      <c r="Q30" s="1"/>
    </row>
    <row r="31" spans="1:17" ht="14.4">
      <c r="A31" s="7"/>
      <c r="B31" s="8"/>
      <c r="C31" s="9"/>
      <c r="D31" s="8"/>
      <c r="E31" s="8"/>
      <c r="F31" s="10">
        <f t="shared" si="0"/>
        <v>0</v>
      </c>
      <c r="G31" s="10">
        <f t="shared" si="1"/>
        <v>0</v>
      </c>
      <c r="H31" s="11">
        <f t="shared" si="2"/>
        <v>0</v>
      </c>
      <c r="I31" s="8"/>
      <c r="J31" s="10">
        <f t="shared" si="3"/>
        <v>0</v>
      </c>
      <c r="K31" s="11">
        <f t="shared" si="4"/>
        <v>0</v>
      </c>
      <c r="L31" s="11">
        <f t="shared" si="5"/>
        <v>0</v>
      </c>
      <c r="M31" s="1" t="str">
        <f t="shared" si="6"/>
        <v/>
      </c>
      <c r="N31" s="1" t="str">
        <f t="shared" si="7"/>
        <v/>
      </c>
      <c r="O31" s="1"/>
      <c r="P31" s="1"/>
      <c r="Q31" s="1"/>
    </row>
    <row r="32" spans="1:17" ht="14.4">
      <c r="A32" s="7"/>
      <c r="B32" s="8"/>
      <c r="C32" s="9"/>
      <c r="D32" s="8"/>
      <c r="E32" s="8"/>
      <c r="F32" s="10">
        <f t="shared" si="0"/>
        <v>0</v>
      </c>
      <c r="G32" s="10">
        <f t="shared" si="1"/>
        <v>0</v>
      </c>
      <c r="H32" s="11">
        <f t="shared" si="2"/>
        <v>0</v>
      </c>
      <c r="I32" s="8"/>
      <c r="J32" s="10">
        <f t="shared" si="3"/>
        <v>0</v>
      </c>
      <c r="K32" s="11">
        <f t="shared" si="4"/>
        <v>0</v>
      </c>
      <c r="L32" s="11">
        <f t="shared" si="5"/>
        <v>0</v>
      </c>
      <c r="M32" s="1" t="str">
        <f t="shared" si="6"/>
        <v/>
      </c>
      <c r="N32" s="1" t="str">
        <f t="shared" si="7"/>
        <v/>
      </c>
      <c r="O32" s="1"/>
      <c r="P32" s="1"/>
      <c r="Q32" s="1"/>
    </row>
    <row r="33" spans="1:17" ht="14.4">
      <c r="A33" s="7"/>
      <c r="B33" s="8"/>
      <c r="C33" s="9"/>
      <c r="D33" s="8"/>
      <c r="E33" s="8"/>
      <c r="F33" s="10">
        <f t="shared" si="0"/>
        <v>0</v>
      </c>
      <c r="G33" s="10">
        <f t="shared" si="1"/>
        <v>0</v>
      </c>
      <c r="H33" s="11">
        <f t="shared" si="2"/>
        <v>0</v>
      </c>
      <c r="I33" s="8"/>
      <c r="J33" s="10">
        <f t="shared" si="3"/>
        <v>0</v>
      </c>
      <c r="K33" s="11">
        <f t="shared" si="4"/>
        <v>0</v>
      </c>
      <c r="L33" s="11">
        <f t="shared" si="5"/>
        <v>0</v>
      </c>
      <c r="M33" s="1" t="str">
        <f t="shared" si="6"/>
        <v/>
      </c>
      <c r="N33" s="1" t="str">
        <f t="shared" si="7"/>
        <v/>
      </c>
      <c r="O33" s="1"/>
      <c r="P33" s="1"/>
      <c r="Q33" s="1"/>
    </row>
    <row r="34" spans="1:17" ht="14.4">
      <c r="A34" s="7"/>
      <c r="B34" s="8"/>
      <c r="C34" s="9"/>
      <c r="D34" s="8"/>
      <c r="E34" s="8"/>
      <c r="F34" s="10">
        <f t="shared" si="0"/>
        <v>0</v>
      </c>
      <c r="G34" s="10">
        <f t="shared" si="1"/>
        <v>0</v>
      </c>
      <c r="H34" s="11">
        <f t="shared" si="2"/>
        <v>0</v>
      </c>
      <c r="I34" s="8"/>
      <c r="J34" s="10">
        <f t="shared" si="3"/>
        <v>0</v>
      </c>
      <c r="K34" s="11">
        <f t="shared" si="4"/>
        <v>0</v>
      </c>
      <c r="L34" s="11">
        <f t="shared" si="5"/>
        <v>0</v>
      </c>
      <c r="M34" s="1" t="str">
        <f t="shared" si="6"/>
        <v/>
      </c>
      <c r="N34" s="1" t="str">
        <f t="shared" si="7"/>
        <v/>
      </c>
      <c r="O34" s="1"/>
      <c r="P34" s="1"/>
      <c r="Q34" s="1"/>
    </row>
    <row r="35" spans="1:17" ht="14.4">
      <c r="A35" s="7"/>
      <c r="B35" s="8"/>
      <c r="C35" s="9"/>
      <c r="D35" s="8"/>
      <c r="E35" s="8"/>
      <c r="F35" s="10">
        <f t="shared" si="0"/>
        <v>0</v>
      </c>
      <c r="G35" s="10">
        <f t="shared" si="1"/>
        <v>0</v>
      </c>
      <c r="H35" s="11">
        <f t="shared" si="2"/>
        <v>0</v>
      </c>
      <c r="I35" s="8"/>
      <c r="J35" s="10">
        <f t="shared" si="3"/>
        <v>0</v>
      </c>
      <c r="K35" s="11">
        <f t="shared" si="4"/>
        <v>0</v>
      </c>
      <c r="L35" s="11">
        <f t="shared" si="5"/>
        <v>0</v>
      </c>
      <c r="M35" s="1" t="str">
        <f t="shared" si="6"/>
        <v/>
      </c>
      <c r="N35" s="1" t="str">
        <f t="shared" si="7"/>
        <v/>
      </c>
      <c r="O35" s="1"/>
      <c r="P35" s="1"/>
      <c r="Q35" s="1"/>
    </row>
    <row r="36" spans="1:17" ht="14.4">
      <c r="A36" s="7"/>
      <c r="B36" s="8"/>
      <c r="C36" s="9"/>
      <c r="D36" s="8"/>
      <c r="E36" s="8"/>
      <c r="F36" s="10">
        <f t="shared" si="0"/>
        <v>0</v>
      </c>
      <c r="G36" s="10">
        <f t="shared" si="1"/>
        <v>0</v>
      </c>
      <c r="H36" s="11">
        <f t="shared" si="2"/>
        <v>0</v>
      </c>
      <c r="I36" s="8"/>
      <c r="J36" s="10">
        <f t="shared" si="3"/>
        <v>0</v>
      </c>
      <c r="K36" s="11">
        <f t="shared" si="4"/>
        <v>0</v>
      </c>
      <c r="L36" s="11">
        <f t="shared" si="5"/>
        <v>0</v>
      </c>
      <c r="M36" s="1" t="str">
        <f t="shared" si="6"/>
        <v/>
      </c>
      <c r="N36" s="1" t="str">
        <f t="shared" si="7"/>
        <v/>
      </c>
      <c r="O36" s="1"/>
      <c r="P36" s="1"/>
      <c r="Q36" s="1"/>
    </row>
    <row r="37" spans="1:17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</sheetData>
  <mergeCells count="2">
    <mergeCell ref="A1:N2"/>
    <mergeCell ref="A3:N4"/>
  </mergeCells>
  <conditionalFormatting sqref="N7:N36">
    <cfRule type="expression" dxfId="8" priority="1">
      <formula>N7="Corregir o replantear"</formula>
    </cfRule>
    <cfRule type="expression" dxfId="7" priority="2">
      <formula>N7="Revisar margen"</formula>
    </cfRule>
    <cfRule type="expression" dxfId="6" priority="3">
      <formula>N7="Impulsar"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0"/>
  <sheetViews>
    <sheetView workbookViewId="0">
      <selection sqref="A1:L2"/>
    </sheetView>
  </sheetViews>
  <sheetFormatPr defaultRowHeight="13.8"/>
  <cols>
    <col min="1" max="1" width="24" customWidth="1"/>
    <col min="2" max="2" width="14" customWidth="1"/>
    <col min="3" max="3" width="18" customWidth="1"/>
    <col min="4" max="4" width="20" customWidth="1"/>
    <col min="5" max="5" width="17" customWidth="1"/>
    <col min="6" max="6" width="14" customWidth="1"/>
    <col min="7" max="7" width="16" customWidth="1"/>
    <col min="8" max="9" width="15" customWidth="1"/>
    <col min="10" max="10" width="17" customWidth="1"/>
    <col min="11" max="12" width="24" customWidth="1"/>
  </cols>
  <sheetData>
    <row r="1" spans="1:17" ht="14.4">
      <c r="A1" s="26" t="s">
        <v>51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1"/>
      <c r="N1" s="1"/>
      <c r="O1" s="1"/>
      <c r="P1" s="1"/>
      <c r="Q1" s="1"/>
    </row>
    <row r="2" spans="1:17" ht="14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  <c r="N2" s="1"/>
      <c r="O2" s="1"/>
      <c r="P2" s="1"/>
      <c r="Q2" s="1"/>
    </row>
    <row r="3" spans="1:17" ht="14.4">
      <c r="A3" s="32" t="s">
        <v>52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1"/>
      <c r="N3" s="1"/>
      <c r="O3" s="1"/>
      <c r="P3" s="1"/>
      <c r="Q3" s="1"/>
    </row>
    <row r="4" spans="1:17" ht="14.4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1"/>
      <c r="N4" s="1"/>
      <c r="O4" s="1"/>
      <c r="P4" s="1"/>
      <c r="Q4" s="1"/>
    </row>
    <row r="5" spans="1:17" ht="14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33.6" customHeight="1">
      <c r="A6" s="6" t="s">
        <v>53</v>
      </c>
      <c r="B6" s="6" t="s">
        <v>38</v>
      </c>
      <c r="C6" s="6" t="s">
        <v>54</v>
      </c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6" t="s">
        <v>49</v>
      </c>
      <c r="J6" s="6" t="s">
        <v>60</v>
      </c>
      <c r="K6" s="6" t="s">
        <v>61</v>
      </c>
      <c r="L6" s="6" t="s">
        <v>50</v>
      </c>
      <c r="M6" s="1"/>
      <c r="N6" s="1"/>
      <c r="O6" s="1"/>
      <c r="P6" s="1"/>
      <c r="Q6" s="1"/>
    </row>
    <row r="7" spans="1:17" ht="14.4">
      <c r="A7" s="7"/>
      <c r="B7" s="8"/>
      <c r="C7" s="8"/>
      <c r="D7" s="8"/>
      <c r="E7" s="10">
        <f t="shared" ref="E7:E36" si="0">B7-C7-D7</f>
        <v>0</v>
      </c>
      <c r="F7" s="11">
        <f t="shared" ref="F7:F36" si="1">IF(B7=0,0,E7/B7)</f>
        <v>0</v>
      </c>
      <c r="G7" s="9"/>
      <c r="H7" s="11">
        <f t="shared" ref="H7:H36" si="2">IF(SUM($E$7:$E$36)=0,0,E7/SUM($E$7:$E$36))</f>
        <v>0</v>
      </c>
      <c r="I7" s="1" t="str">
        <f t="shared" ref="I7:I36" si="3">IF(A7="","",IF(H7&gt;=0.05,"Top contribuidor","Resto"))</f>
        <v/>
      </c>
      <c r="J7" s="1" t="str">
        <f t="shared" ref="J7:J36" si="4">IF(A7="","",IF(E7&lt;0,"Pérdida",IF(F7&lt;0.1,"Baja",IF(F7&lt;0.2,"Media","Alta"))))</f>
        <v/>
      </c>
      <c r="K7" s="7"/>
      <c r="L7" s="1" t="str">
        <f t="shared" ref="L7:L36" si="5">IF(A7="","",IF(E7&lt;0,"Renegociar / corregir",IF(G7&gt;60,"Mejorar cobranza",IF(H7&gt;=0.05,"Proteger y crecer","Mantener"))))</f>
        <v/>
      </c>
      <c r="M7" s="1"/>
      <c r="N7" s="1"/>
      <c r="O7" s="1"/>
      <c r="P7" s="1"/>
      <c r="Q7" s="1"/>
    </row>
    <row r="8" spans="1:17" ht="14.4">
      <c r="A8" s="7"/>
      <c r="B8" s="8"/>
      <c r="C8" s="8"/>
      <c r="D8" s="8"/>
      <c r="E8" s="10">
        <f t="shared" si="0"/>
        <v>0</v>
      </c>
      <c r="F8" s="11">
        <f t="shared" si="1"/>
        <v>0</v>
      </c>
      <c r="G8" s="9"/>
      <c r="H8" s="11">
        <f t="shared" si="2"/>
        <v>0</v>
      </c>
      <c r="I8" s="1" t="str">
        <f t="shared" si="3"/>
        <v/>
      </c>
      <c r="J8" s="1" t="str">
        <f t="shared" si="4"/>
        <v/>
      </c>
      <c r="K8" s="7"/>
      <c r="L8" s="1" t="str">
        <f t="shared" si="5"/>
        <v/>
      </c>
      <c r="M8" s="1"/>
      <c r="N8" s="1"/>
      <c r="O8" s="1"/>
      <c r="P8" s="1"/>
      <c r="Q8" s="1"/>
    </row>
    <row r="9" spans="1:17" ht="14.4">
      <c r="A9" s="7"/>
      <c r="B9" s="8"/>
      <c r="C9" s="8"/>
      <c r="D9" s="8"/>
      <c r="E9" s="10">
        <f t="shared" si="0"/>
        <v>0</v>
      </c>
      <c r="F9" s="11">
        <f t="shared" si="1"/>
        <v>0</v>
      </c>
      <c r="G9" s="9"/>
      <c r="H9" s="11">
        <f t="shared" si="2"/>
        <v>0</v>
      </c>
      <c r="I9" s="1" t="str">
        <f t="shared" si="3"/>
        <v/>
      </c>
      <c r="J9" s="1" t="str">
        <f t="shared" si="4"/>
        <v/>
      </c>
      <c r="K9" s="7"/>
      <c r="L9" s="1" t="str">
        <f t="shared" si="5"/>
        <v/>
      </c>
      <c r="M9" s="1"/>
      <c r="N9" s="1"/>
      <c r="O9" s="1"/>
      <c r="P9" s="1"/>
      <c r="Q9" s="1"/>
    </row>
    <row r="10" spans="1:17" ht="14.4">
      <c r="A10" s="7"/>
      <c r="B10" s="8"/>
      <c r="C10" s="8"/>
      <c r="D10" s="8"/>
      <c r="E10" s="10">
        <f t="shared" si="0"/>
        <v>0</v>
      </c>
      <c r="F10" s="11">
        <f t="shared" si="1"/>
        <v>0</v>
      </c>
      <c r="G10" s="9"/>
      <c r="H10" s="11">
        <f t="shared" si="2"/>
        <v>0</v>
      </c>
      <c r="I10" s="1" t="str">
        <f t="shared" si="3"/>
        <v/>
      </c>
      <c r="J10" s="1" t="str">
        <f t="shared" si="4"/>
        <v/>
      </c>
      <c r="K10" s="7"/>
      <c r="L10" s="1" t="str">
        <f t="shared" si="5"/>
        <v/>
      </c>
      <c r="M10" s="1"/>
      <c r="N10" s="1"/>
      <c r="O10" s="1"/>
      <c r="P10" s="1"/>
      <c r="Q10" s="1"/>
    </row>
    <row r="11" spans="1:17" ht="14.4">
      <c r="A11" s="7"/>
      <c r="B11" s="8"/>
      <c r="C11" s="8"/>
      <c r="D11" s="8"/>
      <c r="E11" s="10">
        <f t="shared" si="0"/>
        <v>0</v>
      </c>
      <c r="F11" s="11">
        <f t="shared" si="1"/>
        <v>0</v>
      </c>
      <c r="G11" s="9"/>
      <c r="H11" s="11">
        <f t="shared" si="2"/>
        <v>0</v>
      </c>
      <c r="I11" s="1" t="str">
        <f t="shared" si="3"/>
        <v/>
      </c>
      <c r="J11" s="1" t="str">
        <f t="shared" si="4"/>
        <v/>
      </c>
      <c r="K11" s="7"/>
      <c r="L11" s="1" t="str">
        <f t="shared" si="5"/>
        <v/>
      </c>
      <c r="M11" s="1"/>
      <c r="N11" s="1"/>
      <c r="O11" s="1"/>
      <c r="P11" s="1"/>
      <c r="Q11" s="1"/>
    </row>
    <row r="12" spans="1:17" ht="14.4">
      <c r="A12" s="7"/>
      <c r="B12" s="8"/>
      <c r="C12" s="8"/>
      <c r="D12" s="8"/>
      <c r="E12" s="10">
        <f t="shared" si="0"/>
        <v>0</v>
      </c>
      <c r="F12" s="11">
        <f t="shared" si="1"/>
        <v>0</v>
      </c>
      <c r="G12" s="9"/>
      <c r="H12" s="11">
        <f t="shared" si="2"/>
        <v>0</v>
      </c>
      <c r="I12" s="1" t="str">
        <f t="shared" si="3"/>
        <v/>
      </c>
      <c r="J12" s="1" t="str">
        <f t="shared" si="4"/>
        <v/>
      </c>
      <c r="K12" s="7"/>
      <c r="L12" s="1" t="str">
        <f t="shared" si="5"/>
        <v/>
      </c>
      <c r="M12" s="1"/>
      <c r="N12" s="1"/>
      <c r="O12" s="1"/>
      <c r="P12" s="1"/>
      <c r="Q12" s="1"/>
    </row>
    <row r="13" spans="1:17" ht="14.4">
      <c r="A13" s="7"/>
      <c r="B13" s="8"/>
      <c r="C13" s="8"/>
      <c r="D13" s="8"/>
      <c r="E13" s="10">
        <f t="shared" si="0"/>
        <v>0</v>
      </c>
      <c r="F13" s="11">
        <f t="shared" si="1"/>
        <v>0</v>
      </c>
      <c r="G13" s="9"/>
      <c r="H13" s="11">
        <f t="shared" si="2"/>
        <v>0</v>
      </c>
      <c r="I13" s="1" t="str">
        <f t="shared" si="3"/>
        <v/>
      </c>
      <c r="J13" s="1" t="str">
        <f t="shared" si="4"/>
        <v/>
      </c>
      <c r="K13" s="7"/>
      <c r="L13" s="1" t="str">
        <f t="shared" si="5"/>
        <v/>
      </c>
      <c r="M13" s="1"/>
      <c r="N13" s="1"/>
      <c r="O13" s="1"/>
      <c r="P13" s="1"/>
      <c r="Q13" s="1"/>
    </row>
    <row r="14" spans="1:17" ht="14.4">
      <c r="A14" s="7"/>
      <c r="B14" s="8"/>
      <c r="C14" s="8"/>
      <c r="D14" s="8"/>
      <c r="E14" s="10">
        <f t="shared" si="0"/>
        <v>0</v>
      </c>
      <c r="F14" s="11">
        <f t="shared" si="1"/>
        <v>0</v>
      </c>
      <c r="G14" s="9"/>
      <c r="H14" s="11">
        <f t="shared" si="2"/>
        <v>0</v>
      </c>
      <c r="I14" s="1" t="str">
        <f t="shared" si="3"/>
        <v/>
      </c>
      <c r="J14" s="1" t="str">
        <f t="shared" si="4"/>
        <v/>
      </c>
      <c r="K14" s="7"/>
      <c r="L14" s="1" t="str">
        <f t="shared" si="5"/>
        <v/>
      </c>
      <c r="M14" s="1"/>
      <c r="N14" s="1"/>
      <c r="O14" s="1"/>
      <c r="P14" s="1"/>
      <c r="Q14" s="1"/>
    </row>
    <row r="15" spans="1:17" ht="14.4">
      <c r="A15" s="7"/>
      <c r="B15" s="8"/>
      <c r="C15" s="8"/>
      <c r="D15" s="8"/>
      <c r="E15" s="10">
        <f t="shared" si="0"/>
        <v>0</v>
      </c>
      <c r="F15" s="11">
        <f t="shared" si="1"/>
        <v>0</v>
      </c>
      <c r="G15" s="9"/>
      <c r="H15" s="11">
        <f t="shared" si="2"/>
        <v>0</v>
      </c>
      <c r="I15" s="1" t="str">
        <f t="shared" si="3"/>
        <v/>
      </c>
      <c r="J15" s="1" t="str">
        <f t="shared" si="4"/>
        <v/>
      </c>
      <c r="K15" s="7"/>
      <c r="L15" s="1" t="str">
        <f t="shared" si="5"/>
        <v/>
      </c>
      <c r="M15" s="1"/>
      <c r="N15" s="1"/>
      <c r="O15" s="1"/>
      <c r="P15" s="1"/>
      <c r="Q15" s="1"/>
    </row>
    <row r="16" spans="1:17" ht="14.4">
      <c r="A16" s="7"/>
      <c r="B16" s="8"/>
      <c r="C16" s="8"/>
      <c r="D16" s="8"/>
      <c r="E16" s="10">
        <f t="shared" si="0"/>
        <v>0</v>
      </c>
      <c r="F16" s="11">
        <f t="shared" si="1"/>
        <v>0</v>
      </c>
      <c r="G16" s="9"/>
      <c r="H16" s="11">
        <f t="shared" si="2"/>
        <v>0</v>
      </c>
      <c r="I16" s="1" t="str">
        <f t="shared" si="3"/>
        <v/>
      </c>
      <c r="J16" s="1" t="str">
        <f t="shared" si="4"/>
        <v/>
      </c>
      <c r="K16" s="7"/>
      <c r="L16" s="1" t="str">
        <f t="shared" si="5"/>
        <v/>
      </c>
      <c r="M16" s="1"/>
      <c r="N16" s="1"/>
      <c r="O16" s="1"/>
      <c r="P16" s="1"/>
      <c r="Q16" s="1"/>
    </row>
    <row r="17" spans="1:17" ht="14.4">
      <c r="A17" s="7"/>
      <c r="B17" s="8"/>
      <c r="C17" s="8"/>
      <c r="D17" s="8"/>
      <c r="E17" s="10">
        <f t="shared" si="0"/>
        <v>0</v>
      </c>
      <c r="F17" s="11">
        <f t="shared" si="1"/>
        <v>0</v>
      </c>
      <c r="G17" s="9"/>
      <c r="H17" s="11">
        <f t="shared" si="2"/>
        <v>0</v>
      </c>
      <c r="I17" s="1" t="str">
        <f t="shared" si="3"/>
        <v/>
      </c>
      <c r="J17" s="1" t="str">
        <f t="shared" si="4"/>
        <v/>
      </c>
      <c r="K17" s="7"/>
      <c r="L17" s="1" t="str">
        <f t="shared" si="5"/>
        <v/>
      </c>
      <c r="M17" s="1"/>
      <c r="N17" s="1"/>
      <c r="O17" s="1"/>
      <c r="P17" s="1"/>
      <c r="Q17" s="1"/>
    </row>
    <row r="18" spans="1:17" ht="14.4">
      <c r="A18" s="7"/>
      <c r="B18" s="8"/>
      <c r="C18" s="8"/>
      <c r="D18" s="8"/>
      <c r="E18" s="10">
        <f t="shared" si="0"/>
        <v>0</v>
      </c>
      <c r="F18" s="11">
        <f t="shared" si="1"/>
        <v>0</v>
      </c>
      <c r="G18" s="9"/>
      <c r="H18" s="11">
        <f t="shared" si="2"/>
        <v>0</v>
      </c>
      <c r="I18" s="1" t="str">
        <f t="shared" si="3"/>
        <v/>
      </c>
      <c r="J18" s="1" t="str">
        <f t="shared" si="4"/>
        <v/>
      </c>
      <c r="K18" s="7"/>
      <c r="L18" s="1" t="str">
        <f t="shared" si="5"/>
        <v/>
      </c>
      <c r="M18" s="1"/>
      <c r="N18" s="1"/>
      <c r="O18" s="1"/>
      <c r="P18" s="1"/>
      <c r="Q18" s="1"/>
    </row>
    <row r="19" spans="1:17" ht="14.4">
      <c r="A19" s="7"/>
      <c r="B19" s="8"/>
      <c r="C19" s="8"/>
      <c r="D19" s="8"/>
      <c r="E19" s="10">
        <f t="shared" si="0"/>
        <v>0</v>
      </c>
      <c r="F19" s="11">
        <f t="shared" si="1"/>
        <v>0</v>
      </c>
      <c r="G19" s="9"/>
      <c r="H19" s="11">
        <f t="shared" si="2"/>
        <v>0</v>
      </c>
      <c r="I19" s="1" t="str">
        <f t="shared" si="3"/>
        <v/>
      </c>
      <c r="J19" s="1" t="str">
        <f t="shared" si="4"/>
        <v/>
      </c>
      <c r="K19" s="7"/>
      <c r="L19" s="1" t="str">
        <f t="shared" si="5"/>
        <v/>
      </c>
      <c r="M19" s="1"/>
      <c r="N19" s="1"/>
      <c r="O19" s="1"/>
      <c r="P19" s="1"/>
      <c r="Q19" s="1"/>
    </row>
    <row r="20" spans="1:17" ht="14.4">
      <c r="A20" s="7"/>
      <c r="B20" s="8"/>
      <c r="C20" s="8"/>
      <c r="D20" s="8"/>
      <c r="E20" s="10">
        <f t="shared" si="0"/>
        <v>0</v>
      </c>
      <c r="F20" s="11">
        <f t="shared" si="1"/>
        <v>0</v>
      </c>
      <c r="G20" s="9"/>
      <c r="H20" s="11">
        <f t="shared" si="2"/>
        <v>0</v>
      </c>
      <c r="I20" s="1" t="str">
        <f t="shared" si="3"/>
        <v/>
      </c>
      <c r="J20" s="1" t="str">
        <f t="shared" si="4"/>
        <v/>
      </c>
      <c r="K20" s="7"/>
      <c r="L20" s="1" t="str">
        <f t="shared" si="5"/>
        <v/>
      </c>
      <c r="M20" s="1"/>
      <c r="N20" s="1"/>
      <c r="O20" s="1"/>
      <c r="P20" s="1"/>
      <c r="Q20" s="1"/>
    </row>
    <row r="21" spans="1:17" ht="14.4">
      <c r="A21" s="7"/>
      <c r="B21" s="8"/>
      <c r="C21" s="8"/>
      <c r="D21" s="8"/>
      <c r="E21" s="10">
        <f t="shared" si="0"/>
        <v>0</v>
      </c>
      <c r="F21" s="11">
        <f t="shared" si="1"/>
        <v>0</v>
      </c>
      <c r="G21" s="9"/>
      <c r="H21" s="11">
        <f t="shared" si="2"/>
        <v>0</v>
      </c>
      <c r="I21" s="1" t="str">
        <f t="shared" si="3"/>
        <v/>
      </c>
      <c r="J21" s="1" t="str">
        <f t="shared" si="4"/>
        <v/>
      </c>
      <c r="K21" s="7"/>
      <c r="L21" s="1" t="str">
        <f t="shared" si="5"/>
        <v/>
      </c>
      <c r="M21" s="1"/>
      <c r="N21" s="1"/>
      <c r="O21" s="1"/>
      <c r="P21" s="1"/>
      <c r="Q21" s="1"/>
    </row>
    <row r="22" spans="1:17" ht="14.4">
      <c r="A22" s="7"/>
      <c r="B22" s="8"/>
      <c r="C22" s="8"/>
      <c r="D22" s="8"/>
      <c r="E22" s="10">
        <f t="shared" si="0"/>
        <v>0</v>
      </c>
      <c r="F22" s="11">
        <f t="shared" si="1"/>
        <v>0</v>
      </c>
      <c r="G22" s="9"/>
      <c r="H22" s="11">
        <f t="shared" si="2"/>
        <v>0</v>
      </c>
      <c r="I22" s="1" t="str">
        <f t="shared" si="3"/>
        <v/>
      </c>
      <c r="J22" s="1" t="str">
        <f t="shared" si="4"/>
        <v/>
      </c>
      <c r="K22" s="7"/>
      <c r="L22" s="1" t="str">
        <f t="shared" si="5"/>
        <v/>
      </c>
      <c r="M22" s="1"/>
      <c r="N22" s="1"/>
      <c r="O22" s="1"/>
      <c r="P22" s="1"/>
      <c r="Q22" s="1"/>
    </row>
    <row r="23" spans="1:17" ht="14.4">
      <c r="A23" s="7"/>
      <c r="B23" s="8"/>
      <c r="C23" s="8"/>
      <c r="D23" s="8"/>
      <c r="E23" s="10">
        <f t="shared" si="0"/>
        <v>0</v>
      </c>
      <c r="F23" s="11">
        <f t="shared" si="1"/>
        <v>0</v>
      </c>
      <c r="G23" s="9"/>
      <c r="H23" s="11">
        <f t="shared" si="2"/>
        <v>0</v>
      </c>
      <c r="I23" s="1" t="str">
        <f t="shared" si="3"/>
        <v/>
      </c>
      <c r="J23" s="1" t="str">
        <f t="shared" si="4"/>
        <v/>
      </c>
      <c r="K23" s="7"/>
      <c r="L23" s="1" t="str">
        <f t="shared" si="5"/>
        <v/>
      </c>
      <c r="M23" s="1"/>
      <c r="N23" s="1"/>
      <c r="O23" s="1"/>
      <c r="P23" s="1"/>
      <c r="Q23" s="1"/>
    </row>
    <row r="24" spans="1:17" ht="14.4">
      <c r="A24" s="7"/>
      <c r="B24" s="8"/>
      <c r="C24" s="8"/>
      <c r="D24" s="8"/>
      <c r="E24" s="10">
        <f t="shared" si="0"/>
        <v>0</v>
      </c>
      <c r="F24" s="11">
        <f t="shared" si="1"/>
        <v>0</v>
      </c>
      <c r="G24" s="9"/>
      <c r="H24" s="11">
        <f t="shared" si="2"/>
        <v>0</v>
      </c>
      <c r="I24" s="1" t="str">
        <f t="shared" si="3"/>
        <v/>
      </c>
      <c r="J24" s="1" t="str">
        <f t="shared" si="4"/>
        <v/>
      </c>
      <c r="K24" s="7"/>
      <c r="L24" s="1" t="str">
        <f t="shared" si="5"/>
        <v/>
      </c>
      <c r="M24" s="1"/>
      <c r="N24" s="1"/>
      <c r="O24" s="1"/>
      <c r="P24" s="1"/>
      <c r="Q24" s="1"/>
    </row>
    <row r="25" spans="1:17" ht="14.4">
      <c r="A25" s="7"/>
      <c r="B25" s="8"/>
      <c r="C25" s="8"/>
      <c r="D25" s="8"/>
      <c r="E25" s="10">
        <f t="shared" si="0"/>
        <v>0</v>
      </c>
      <c r="F25" s="11">
        <f t="shared" si="1"/>
        <v>0</v>
      </c>
      <c r="G25" s="9"/>
      <c r="H25" s="11">
        <f t="shared" si="2"/>
        <v>0</v>
      </c>
      <c r="I25" s="1" t="str">
        <f t="shared" si="3"/>
        <v/>
      </c>
      <c r="J25" s="1" t="str">
        <f t="shared" si="4"/>
        <v/>
      </c>
      <c r="K25" s="7"/>
      <c r="L25" s="1" t="str">
        <f t="shared" si="5"/>
        <v/>
      </c>
      <c r="M25" s="1"/>
      <c r="N25" s="1"/>
      <c r="O25" s="1"/>
      <c r="P25" s="1"/>
      <c r="Q25" s="1"/>
    </row>
    <row r="26" spans="1:17" ht="14.4">
      <c r="A26" s="7"/>
      <c r="B26" s="8"/>
      <c r="C26" s="8"/>
      <c r="D26" s="8"/>
      <c r="E26" s="10">
        <f t="shared" si="0"/>
        <v>0</v>
      </c>
      <c r="F26" s="11">
        <f t="shared" si="1"/>
        <v>0</v>
      </c>
      <c r="G26" s="9"/>
      <c r="H26" s="11">
        <f t="shared" si="2"/>
        <v>0</v>
      </c>
      <c r="I26" s="1" t="str">
        <f t="shared" si="3"/>
        <v/>
      </c>
      <c r="J26" s="1" t="str">
        <f t="shared" si="4"/>
        <v/>
      </c>
      <c r="K26" s="7"/>
      <c r="L26" s="1" t="str">
        <f t="shared" si="5"/>
        <v/>
      </c>
      <c r="M26" s="1"/>
      <c r="N26" s="1"/>
      <c r="O26" s="1"/>
      <c r="P26" s="1"/>
      <c r="Q26" s="1"/>
    </row>
    <row r="27" spans="1:17" ht="14.4">
      <c r="A27" s="7"/>
      <c r="B27" s="8"/>
      <c r="C27" s="8"/>
      <c r="D27" s="8"/>
      <c r="E27" s="10">
        <f t="shared" si="0"/>
        <v>0</v>
      </c>
      <c r="F27" s="11">
        <f t="shared" si="1"/>
        <v>0</v>
      </c>
      <c r="G27" s="9"/>
      <c r="H27" s="11">
        <f t="shared" si="2"/>
        <v>0</v>
      </c>
      <c r="I27" s="1" t="str">
        <f t="shared" si="3"/>
        <v/>
      </c>
      <c r="J27" s="1" t="str">
        <f t="shared" si="4"/>
        <v/>
      </c>
      <c r="K27" s="7"/>
      <c r="L27" s="1" t="str">
        <f t="shared" si="5"/>
        <v/>
      </c>
      <c r="M27" s="1"/>
      <c r="N27" s="1"/>
      <c r="O27" s="1"/>
      <c r="P27" s="1"/>
      <c r="Q27" s="1"/>
    </row>
    <row r="28" spans="1:17" ht="14.4">
      <c r="A28" s="7"/>
      <c r="B28" s="8"/>
      <c r="C28" s="8"/>
      <c r="D28" s="8"/>
      <c r="E28" s="10">
        <f t="shared" si="0"/>
        <v>0</v>
      </c>
      <c r="F28" s="11">
        <f t="shared" si="1"/>
        <v>0</v>
      </c>
      <c r="G28" s="9"/>
      <c r="H28" s="11">
        <f t="shared" si="2"/>
        <v>0</v>
      </c>
      <c r="I28" s="1" t="str">
        <f t="shared" si="3"/>
        <v/>
      </c>
      <c r="J28" s="1" t="str">
        <f t="shared" si="4"/>
        <v/>
      </c>
      <c r="K28" s="7"/>
      <c r="L28" s="1" t="str">
        <f t="shared" si="5"/>
        <v/>
      </c>
      <c r="M28" s="1"/>
      <c r="N28" s="1"/>
      <c r="O28" s="1"/>
      <c r="P28" s="1"/>
      <c r="Q28" s="1"/>
    </row>
    <row r="29" spans="1:17" ht="14.4">
      <c r="A29" s="7"/>
      <c r="B29" s="8"/>
      <c r="C29" s="8"/>
      <c r="D29" s="8"/>
      <c r="E29" s="10">
        <f t="shared" si="0"/>
        <v>0</v>
      </c>
      <c r="F29" s="11">
        <f t="shared" si="1"/>
        <v>0</v>
      </c>
      <c r="G29" s="9"/>
      <c r="H29" s="11">
        <f t="shared" si="2"/>
        <v>0</v>
      </c>
      <c r="I29" s="1" t="str">
        <f t="shared" si="3"/>
        <v/>
      </c>
      <c r="J29" s="1" t="str">
        <f t="shared" si="4"/>
        <v/>
      </c>
      <c r="K29" s="7"/>
      <c r="L29" s="1" t="str">
        <f t="shared" si="5"/>
        <v/>
      </c>
      <c r="M29" s="1"/>
      <c r="N29" s="1"/>
      <c r="O29" s="1"/>
      <c r="P29" s="1"/>
      <c r="Q29" s="1"/>
    </row>
    <row r="30" spans="1:17" ht="14.4">
      <c r="A30" s="7"/>
      <c r="B30" s="8"/>
      <c r="C30" s="8"/>
      <c r="D30" s="8"/>
      <c r="E30" s="10">
        <f t="shared" si="0"/>
        <v>0</v>
      </c>
      <c r="F30" s="11">
        <f t="shared" si="1"/>
        <v>0</v>
      </c>
      <c r="G30" s="9"/>
      <c r="H30" s="11">
        <f t="shared" si="2"/>
        <v>0</v>
      </c>
      <c r="I30" s="1" t="str">
        <f t="shared" si="3"/>
        <v/>
      </c>
      <c r="J30" s="1" t="str">
        <f t="shared" si="4"/>
        <v/>
      </c>
      <c r="K30" s="7"/>
      <c r="L30" s="1" t="str">
        <f t="shared" si="5"/>
        <v/>
      </c>
      <c r="M30" s="1"/>
      <c r="N30" s="1"/>
      <c r="O30" s="1"/>
      <c r="P30" s="1"/>
      <c r="Q30" s="1"/>
    </row>
    <row r="31" spans="1:17" ht="14.4">
      <c r="A31" s="7"/>
      <c r="B31" s="8"/>
      <c r="C31" s="8"/>
      <c r="D31" s="8"/>
      <c r="E31" s="10">
        <f t="shared" si="0"/>
        <v>0</v>
      </c>
      <c r="F31" s="11">
        <f t="shared" si="1"/>
        <v>0</v>
      </c>
      <c r="G31" s="9"/>
      <c r="H31" s="11">
        <f t="shared" si="2"/>
        <v>0</v>
      </c>
      <c r="I31" s="1" t="str">
        <f t="shared" si="3"/>
        <v/>
      </c>
      <c r="J31" s="1" t="str">
        <f t="shared" si="4"/>
        <v/>
      </c>
      <c r="K31" s="7"/>
      <c r="L31" s="1" t="str">
        <f t="shared" si="5"/>
        <v/>
      </c>
      <c r="M31" s="1"/>
      <c r="N31" s="1"/>
      <c r="O31" s="1"/>
      <c r="P31" s="1"/>
      <c r="Q31" s="1"/>
    </row>
    <row r="32" spans="1:17" ht="14.4">
      <c r="A32" s="7"/>
      <c r="B32" s="8"/>
      <c r="C32" s="8"/>
      <c r="D32" s="8"/>
      <c r="E32" s="10">
        <f t="shared" si="0"/>
        <v>0</v>
      </c>
      <c r="F32" s="11">
        <f t="shared" si="1"/>
        <v>0</v>
      </c>
      <c r="G32" s="9"/>
      <c r="H32" s="11">
        <f t="shared" si="2"/>
        <v>0</v>
      </c>
      <c r="I32" s="1" t="str">
        <f t="shared" si="3"/>
        <v/>
      </c>
      <c r="J32" s="1" t="str">
        <f t="shared" si="4"/>
        <v/>
      </c>
      <c r="K32" s="7"/>
      <c r="L32" s="1" t="str">
        <f t="shared" si="5"/>
        <v/>
      </c>
      <c r="M32" s="1"/>
      <c r="N32" s="1"/>
      <c r="O32" s="1"/>
      <c r="P32" s="1"/>
      <c r="Q32" s="1"/>
    </row>
    <row r="33" spans="1:17" ht="14.4">
      <c r="A33" s="7"/>
      <c r="B33" s="8"/>
      <c r="C33" s="8"/>
      <c r="D33" s="8"/>
      <c r="E33" s="10">
        <f t="shared" si="0"/>
        <v>0</v>
      </c>
      <c r="F33" s="11">
        <f t="shared" si="1"/>
        <v>0</v>
      </c>
      <c r="G33" s="9"/>
      <c r="H33" s="11">
        <f t="shared" si="2"/>
        <v>0</v>
      </c>
      <c r="I33" s="1" t="str">
        <f t="shared" si="3"/>
        <v/>
      </c>
      <c r="J33" s="1" t="str">
        <f t="shared" si="4"/>
        <v/>
      </c>
      <c r="K33" s="7"/>
      <c r="L33" s="1" t="str">
        <f t="shared" si="5"/>
        <v/>
      </c>
      <c r="M33" s="1"/>
      <c r="N33" s="1"/>
      <c r="O33" s="1"/>
      <c r="P33" s="1"/>
      <c r="Q33" s="1"/>
    </row>
    <row r="34" spans="1:17" ht="14.4">
      <c r="A34" s="7"/>
      <c r="B34" s="8"/>
      <c r="C34" s="8"/>
      <c r="D34" s="8"/>
      <c r="E34" s="10">
        <f t="shared" si="0"/>
        <v>0</v>
      </c>
      <c r="F34" s="11">
        <f t="shared" si="1"/>
        <v>0</v>
      </c>
      <c r="G34" s="9"/>
      <c r="H34" s="11">
        <f t="shared" si="2"/>
        <v>0</v>
      </c>
      <c r="I34" s="1" t="str">
        <f t="shared" si="3"/>
        <v/>
      </c>
      <c r="J34" s="1" t="str">
        <f t="shared" si="4"/>
        <v/>
      </c>
      <c r="K34" s="7"/>
      <c r="L34" s="1" t="str">
        <f t="shared" si="5"/>
        <v/>
      </c>
      <c r="M34" s="1"/>
      <c r="N34" s="1"/>
      <c r="O34" s="1"/>
      <c r="P34" s="1"/>
      <c r="Q34" s="1"/>
    </row>
    <row r="35" spans="1:17" ht="14.4">
      <c r="A35" s="7"/>
      <c r="B35" s="8"/>
      <c r="C35" s="8"/>
      <c r="D35" s="8"/>
      <c r="E35" s="10">
        <f t="shared" si="0"/>
        <v>0</v>
      </c>
      <c r="F35" s="11">
        <f t="shared" si="1"/>
        <v>0</v>
      </c>
      <c r="G35" s="9"/>
      <c r="H35" s="11">
        <f t="shared" si="2"/>
        <v>0</v>
      </c>
      <c r="I35" s="1" t="str">
        <f t="shared" si="3"/>
        <v/>
      </c>
      <c r="J35" s="1" t="str">
        <f t="shared" si="4"/>
        <v/>
      </c>
      <c r="K35" s="7"/>
      <c r="L35" s="1" t="str">
        <f t="shared" si="5"/>
        <v/>
      </c>
      <c r="M35" s="1"/>
      <c r="N35" s="1"/>
      <c r="O35" s="1"/>
      <c r="P35" s="1"/>
      <c r="Q35" s="1"/>
    </row>
    <row r="36" spans="1:17" ht="14.4">
      <c r="A36" s="7"/>
      <c r="B36" s="8"/>
      <c r="C36" s="8"/>
      <c r="D36" s="8"/>
      <c r="E36" s="10">
        <f t="shared" si="0"/>
        <v>0</v>
      </c>
      <c r="F36" s="11">
        <f t="shared" si="1"/>
        <v>0</v>
      </c>
      <c r="G36" s="9"/>
      <c r="H36" s="11">
        <f t="shared" si="2"/>
        <v>0</v>
      </c>
      <c r="I36" s="1" t="str">
        <f t="shared" si="3"/>
        <v/>
      </c>
      <c r="J36" s="1" t="str">
        <f t="shared" si="4"/>
        <v/>
      </c>
      <c r="K36" s="7"/>
      <c r="L36" s="1" t="str">
        <f t="shared" si="5"/>
        <v/>
      </c>
      <c r="M36" s="1"/>
      <c r="N36" s="1"/>
      <c r="O36" s="1"/>
      <c r="P36" s="1"/>
      <c r="Q36" s="1"/>
    </row>
    <row r="37" spans="1:17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</sheetData>
  <mergeCells count="2">
    <mergeCell ref="A1:L2"/>
    <mergeCell ref="A3:L4"/>
  </mergeCells>
  <conditionalFormatting sqref="J7:J36">
    <cfRule type="expression" dxfId="5" priority="1">
      <formula>J7="Pérdida"</formula>
    </cfRule>
    <cfRule type="expression" dxfId="4" priority="2">
      <formula>J7="Baja"</formula>
    </cfRule>
    <cfRule type="expression" dxfId="3" priority="3">
      <formula>J7="Alta"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0"/>
  <sheetViews>
    <sheetView workbookViewId="0">
      <selection sqref="A1:K2"/>
    </sheetView>
  </sheetViews>
  <sheetFormatPr defaultRowHeight="13.8"/>
  <cols>
    <col min="1" max="1" width="24" customWidth="1"/>
    <col min="2" max="2" width="14" customWidth="1"/>
    <col min="3" max="3" width="16" customWidth="1"/>
    <col min="4" max="4" width="18" customWidth="1"/>
    <col min="5" max="5" width="20" customWidth="1"/>
    <col min="6" max="6" width="17" customWidth="1"/>
    <col min="7" max="9" width="15" customWidth="1"/>
    <col min="10" max="10" width="18" customWidth="1"/>
    <col min="11" max="11" width="26" customWidth="1"/>
  </cols>
  <sheetData>
    <row r="1" spans="1:17" ht="14.4">
      <c r="A1" s="26" t="s">
        <v>62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  <c r="N1" s="1"/>
      <c r="O1" s="1"/>
      <c r="P1" s="1"/>
      <c r="Q1" s="1"/>
    </row>
    <row r="2" spans="1:17" ht="14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  <c r="N2" s="1"/>
      <c r="O2" s="1"/>
      <c r="P2" s="1"/>
      <c r="Q2" s="1"/>
    </row>
    <row r="3" spans="1:17" ht="14.4">
      <c r="A3" s="32" t="s">
        <v>63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1"/>
      <c r="M3" s="1"/>
      <c r="N3" s="1"/>
      <c r="O3" s="1"/>
      <c r="P3" s="1"/>
      <c r="Q3" s="1"/>
    </row>
    <row r="4" spans="1:17" ht="14.4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1"/>
      <c r="M4" s="1"/>
      <c r="N4" s="1"/>
      <c r="O4" s="1"/>
      <c r="P4" s="1"/>
      <c r="Q4" s="1"/>
    </row>
    <row r="5" spans="1:17" ht="14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33.6" customHeight="1">
      <c r="A6" s="6" t="s">
        <v>64</v>
      </c>
      <c r="B6" s="6" t="s">
        <v>38</v>
      </c>
      <c r="C6" s="6" t="s">
        <v>65</v>
      </c>
      <c r="D6" s="6" t="s">
        <v>66</v>
      </c>
      <c r="E6" s="6" t="s">
        <v>67</v>
      </c>
      <c r="F6" s="6" t="s">
        <v>46</v>
      </c>
      <c r="G6" s="6" t="s">
        <v>47</v>
      </c>
      <c r="H6" s="6" t="s">
        <v>59</v>
      </c>
      <c r="I6" s="6" t="s">
        <v>49</v>
      </c>
      <c r="J6" s="6" t="s">
        <v>68</v>
      </c>
      <c r="K6" s="6" t="s">
        <v>50</v>
      </c>
      <c r="L6" s="1"/>
      <c r="M6" s="1"/>
      <c r="N6" s="1"/>
      <c r="O6" s="1"/>
      <c r="P6" s="1"/>
      <c r="Q6" s="1"/>
    </row>
    <row r="7" spans="1:17" ht="14.4">
      <c r="A7" s="7"/>
      <c r="B7" s="8"/>
      <c r="C7" s="8"/>
      <c r="D7" s="8"/>
      <c r="E7" s="8"/>
      <c r="F7" s="10">
        <f t="shared" ref="F7:F26" si="0">B7-C7-D7-E7</f>
        <v>0</v>
      </c>
      <c r="G7" s="11">
        <f t="shared" ref="G7:G26" si="1">IF(B7=0,0,F7/B7)</f>
        <v>0</v>
      </c>
      <c r="H7" s="11">
        <f t="shared" ref="H7:H26" si="2">IF(SUM($F$7:$F$26)=0,0,F7/SUM($F$7:$F$26))</f>
        <v>0</v>
      </c>
      <c r="I7" s="1" t="str">
        <f t="shared" ref="I7:I26" si="3">IF(A7="","",IF(H7&gt;=0.1,"Top contribuidor","Resto"))</f>
        <v/>
      </c>
      <c r="J7" s="1" t="str">
        <f t="shared" ref="J7:J26" si="4">IF(A7="","",IF(F7&lt;0,"Destruye valor",IF(G7&lt;0.1,"Rentabilidad baja","Rentable")))</f>
        <v/>
      </c>
      <c r="K7" s="1" t="str">
        <f t="shared" ref="K7:K26" si="5">IF(A7="","",IF(F7&lt;0,"Corregir, reestructurar o cerrar",IF(G7&lt;0.1,"Revisar costos/precios","Mantener o crecer")))</f>
        <v/>
      </c>
      <c r="L7" s="1"/>
      <c r="M7" s="1"/>
      <c r="N7" s="1"/>
      <c r="O7" s="1"/>
      <c r="P7" s="1"/>
      <c r="Q7" s="1"/>
    </row>
    <row r="8" spans="1:17" ht="14.4">
      <c r="A8" s="7"/>
      <c r="B8" s="8"/>
      <c r="C8" s="8"/>
      <c r="D8" s="8"/>
      <c r="E8" s="8"/>
      <c r="F8" s="10">
        <f t="shared" si="0"/>
        <v>0</v>
      </c>
      <c r="G8" s="11">
        <f t="shared" si="1"/>
        <v>0</v>
      </c>
      <c r="H8" s="11">
        <f t="shared" si="2"/>
        <v>0</v>
      </c>
      <c r="I8" s="1" t="str">
        <f t="shared" si="3"/>
        <v/>
      </c>
      <c r="J8" s="1" t="str">
        <f t="shared" si="4"/>
        <v/>
      </c>
      <c r="K8" s="1" t="str">
        <f t="shared" si="5"/>
        <v/>
      </c>
      <c r="L8" s="1"/>
      <c r="M8" s="1"/>
      <c r="N8" s="1"/>
      <c r="O8" s="1"/>
      <c r="P8" s="1"/>
      <c r="Q8" s="1"/>
    </row>
    <row r="9" spans="1:17" ht="14.4">
      <c r="A9" s="7"/>
      <c r="B9" s="8"/>
      <c r="C9" s="8"/>
      <c r="D9" s="8"/>
      <c r="E9" s="8"/>
      <c r="F9" s="10">
        <f t="shared" si="0"/>
        <v>0</v>
      </c>
      <c r="G9" s="11">
        <f t="shared" si="1"/>
        <v>0</v>
      </c>
      <c r="H9" s="11">
        <f t="shared" si="2"/>
        <v>0</v>
      </c>
      <c r="I9" s="1" t="str">
        <f t="shared" si="3"/>
        <v/>
      </c>
      <c r="J9" s="1" t="str">
        <f t="shared" si="4"/>
        <v/>
      </c>
      <c r="K9" s="1" t="str">
        <f t="shared" si="5"/>
        <v/>
      </c>
      <c r="L9" s="1"/>
      <c r="M9" s="1"/>
      <c r="N9" s="1"/>
      <c r="O9" s="1"/>
      <c r="P9" s="1"/>
      <c r="Q9" s="1"/>
    </row>
    <row r="10" spans="1:17" ht="14.4">
      <c r="A10" s="7"/>
      <c r="B10" s="8"/>
      <c r="C10" s="8"/>
      <c r="D10" s="8"/>
      <c r="E10" s="8"/>
      <c r="F10" s="10">
        <f t="shared" si="0"/>
        <v>0</v>
      </c>
      <c r="G10" s="11">
        <f t="shared" si="1"/>
        <v>0</v>
      </c>
      <c r="H10" s="11">
        <f t="shared" si="2"/>
        <v>0</v>
      </c>
      <c r="I10" s="1" t="str">
        <f t="shared" si="3"/>
        <v/>
      </c>
      <c r="J10" s="1" t="str">
        <f t="shared" si="4"/>
        <v/>
      </c>
      <c r="K10" s="1" t="str">
        <f t="shared" si="5"/>
        <v/>
      </c>
      <c r="L10" s="1"/>
      <c r="M10" s="1"/>
      <c r="N10" s="1"/>
      <c r="O10" s="1"/>
      <c r="P10" s="1"/>
      <c r="Q10" s="1"/>
    </row>
    <row r="11" spans="1:17" ht="14.4">
      <c r="A11" s="7"/>
      <c r="B11" s="8"/>
      <c r="C11" s="8"/>
      <c r="D11" s="8"/>
      <c r="E11" s="8"/>
      <c r="F11" s="10">
        <f t="shared" si="0"/>
        <v>0</v>
      </c>
      <c r="G11" s="11">
        <f t="shared" si="1"/>
        <v>0</v>
      </c>
      <c r="H11" s="11">
        <f t="shared" si="2"/>
        <v>0</v>
      </c>
      <c r="I11" s="1" t="str">
        <f t="shared" si="3"/>
        <v/>
      </c>
      <c r="J11" s="1" t="str">
        <f t="shared" si="4"/>
        <v/>
      </c>
      <c r="K11" s="1" t="str">
        <f t="shared" si="5"/>
        <v/>
      </c>
      <c r="L11" s="1"/>
      <c r="M11" s="1"/>
      <c r="N11" s="1"/>
      <c r="O11" s="1"/>
      <c r="P11" s="1"/>
      <c r="Q11" s="1"/>
    </row>
    <row r="12" spans="1:17" ht="14.4">
      <c r="A12" s="7"/>
      <c r="B12" s="8"/>
      <c r="C12" s="8"/>
      <c r="D12" s="8"/>
      <c r="E12" s="8"/>
      <c r="F12" s="10">
        <f t="shared" si="0"/>
        <v>0</v>
      </c>
      <c r="G12" s="11">
        <f t="shared" si="1"/>
        <v>0</v>
      </c>
      <c r="H12" s="11">
        <f t="shared" si="2"/>
        <v>0</v>
      </c>
      <c r="I12" s="1" t="str">
        <f t="shared" si="3"/>
        <v/>
      </c>
      <c r="J12" s="1" t="str">
        <f t="shared" si="4"/>
        <v/>
      </c>
      <c r="K12" s="1" t="str">
        <f t="shared" si="5"/>
        <v/>
      </c>
      <c r="L12" s="1"/>
      <c r="M12" s="1"/>
      <c r="N12" s="1"/>
      <c r="O12" s="1"/>
      <c r="P12" s="1"/>
      <c r="Q12" s="1"/>
    </row>
    <row r="13" spans="1:17" ht="14.4">
      <c r="A13" s="7"/>
      <c r="B13" s="8"/>
      <c r="C13" s="8"/>
      <c r="D13" s="8"/>
      <c r="E13" s="8"/>
      <c r="F13" s="10">
        <f t="shared" si="0"/>
        <v>0</v>
      </c>
      <c r="G13" s="11">
        <f t="shared" si="1"/>
        <v>0</v>
      </c>
      <c r="H13" s="11">
        <f t="shared" si="2"/>
        <v>0</v>
      </c>
      <c r="I13" s="1" t="str">
        <f t="shared" si="3"/>
        <v/>
      </c>
      <c r="J13" s="1" t="str">
        <f t="shared" si="4"/>
        <v/>
      </c>
      <c r="K13" s="1" t="str">
        <f t="shared" si="5"/>
        <v/>
      </c>
      <c r="L13" s="1"/>
      <c r="M13" s="1"/>
      <c r="N13" s="1"/>
      <c r="O13" s="1"/>
      <c r="P13" s="1"/>
      <c r="Q13" s="1"/>
    </row>
    <row r="14" spans="1:17" ht="14.4">
      <c r="A14" s="7"/>
      <c r="B14" s="8"/>
      <c r="C14" s="8"/>
      <c r="D14" s="8"/>
      <c r="E14" s="8"/>
      <c r="F14" s="10">
        <f t="shared" si="0"/>
        <v>0</v>
      </c>
      <c r="G14" s="11">
        <f t="shared" si="1"/>
        <v>0</v>
      </c>
      <c r="H14" s="11">
        <f t="shared" si="2"/>
        <v>0</v>
      </c>
      <c r="I14" s="1" t="str">
        <f t="shared" si="3"/>
        <v/>
      </c>
      <c r="J14" s="1" t="str">
        <f t="shared" si="4"/>
        <v/>
      </c>
      <c r="K14" s="1" t="str">
        <f t="shared" si="5"/>
        <v/>
      </c>
      <c r="L14" s="1"/>
      <c r="M14" s="1"/>
      <c r="N14" s="1"/>
      <c r="O14" s="1"/>
      <c r="P14" s="1"/>
      <c r="Q14" s="1"/>
    </row>
    <row r="15" spans="1:17" ht="14.4">
      <c r="A15" s="7"/>
      <c r="B15" s="8"/>
      <c r="C15" s="8"/>
      <c r="D15" s="8"/>
      <c r="E15" s="8"/>
      <c r="F15" s="10">
        <f t="shared" si="0"/>
        <v>0</v>
      </c>
      <c r="G15" s="11">
        <f t="shared" si="1"/>
        <v>0</v>
      </c>
      <c r="H15" s="11">
        <f t="shared" si="2"/>
        <v>0</v>
      </c>
      <c r="I15" s="1" t="str">
        <f t="shared" si="3"/>
        <v/>
      </c>
      <c r="J15" s="1" t="str">
        <f t="shared" si="4"/>
        <v/>
      </c>
      <c r="K15" s="1" t="str">
        <f t="shared" si="5"/>
        <v/>
      </c>
      <c r="L15" s="1"/>
      <c r="M15" s="1"/>
      <c r="N15" s="1"/>
      <c r="O15" s="1"/>
      <c r="P15" s="1"/>
      <c r="Q15" s="1"/>
    </row>
    <row r="16" spans="1:17" ht="14.4">
      <c r="A16" s="7"/>
      <c r="B16" s="8"/>
      <c r="C16" s="8"/>
      <c r="D16" s="8"/>
      <c r="E16" s="8"/>
      <c r="F16" s="10">
        <f t="shared" si="0"/>
        <v>0</v>
      </c>
      <c r="G16" s="11">
        <f t="shared" si="1"/>
        <v>0</v>
      </c>
      <c r="H16" s="11">
        <f t="shared" si="2"/>
        <v>0</v>
      </c>
      <c r="I16" s="1" t="str">
        <f t="shared" si="3"/>
        <v/>
      </c>
      <c r="J16" s="1" t="str">
        <f t="shared" si="4"/>
        <v/>
      </c>
      <c r="K16" s="1" t="str">
        <f t="shared" si="5"/>
        <v/>
      </c>
      <c r="L16" s="1"/>
      <c r="M16" s="1"/>
      <c r="N16" s="1"/>
      <c r="O16" s="1"/>
      <c r="P16" s="1"/>
      <c r="Q16" s="1"/>
    </row>
    <row r="17" spans="1:17" ht="14.4">
      <c r="A17" s="7"/>
      <c r="B17" s="8"/>
      <c r="C17" s="8"/>
      <c r="D17" s="8"/>
      <c r="E17" s="8"/>
      <c r="F17" s="10">
        <f t="shared" si="0"/>
        <v>0</v>
      </c>
      <c r="G17" s="11">
        <f t="shared" si="1"/>
        <v>0</v>
      </c>
      <c r="H17" s="11">
        <f t="shared" si="2"/>
        <v>0</v>
      </c>
      <c r="I17" s="1" t="str">
        <f t="shared" si="3"/>
        <v/>
      </c>
      <c r="J17" s="1" t="str">
        <f t="shared" si="4"/>
        <v/>
      </c>
      <c r="K17" s="1" t="str">
        <f t="shared" si="5"/>
        <v/>
      </c>
      <c r="L17" s="1"/>
      <c r="M17" s="1"/>
      <c r="N17" s="1"/>
      <c r="O17" s="1"/>
      <c r="P17" s="1"/>
      <c r="Q17" s="1"/>
    </row>
    <row r="18" spans="1:17" ht="14.4">
      <c r="A18" s="7"/>
      <c r="B18" s="8"/>
      <c r="C18" s="8"/>
      <c r="D18" s="8"/>
      <c r="E18" s="8"/>
      <c r="F18" s="10">
        <f t="shared" si="0"/>
        <v>0</v>
      </c>
      <c r="G18" s="11">
        <f t="shared" si="1"/>
        <v>0</v>
      </c>
      <c r="H18" s="11">
        <f t="shared" si="2"/>
        <v>0</v>
      </c>
      <c r="I18" s="1" t="str">
        <f t="shared" si="3"/>
        <v/>
      </c>
      <c r="J18" s="1" t="str">
        <f t="shared" si="4"/>
        <v/>
      </c>
      <c r="K18" s="1" t="str">
        <f t="shared" si="5"/>
        <v/>
      </c>
      <c r="L18" s="1"/>
      <c r="M18" s="1"/>
      <c r="N18" s="1"/>
      <c r="O18" s="1"/>
      <c r="P18" s="1"/>
      <c r="Q18" s="1"/>
    </row>
    <row r="19" spans="1:17" ht="14.4">
      <c r="A19" s="7"/>
      <c r="B19" s="8"/>
      <c r="C19" s="8"/>
      <c r="D19" s="8"/>
      <c r="E19" s="8"/>
      <c r="F19" s="10">
        <f t="shared" si="0"/>
        <v>0</v>
      </c>
      <c r="G19" s="11">
        <f t="shared" si="1"/>
        <v>0</v>
      </c>
      <c r="H19" s="11">
        <f t="shared" si="2"/>
        <v>0</v>
      </c>
      <c r="I19" s="1" t="str">
        <f t="shared" si="3"/>
        <v/>
      </c>
      <c r="J19" s="1" t="str">
        <f t="shared" si="4"/>
        <v/>
      </c>
      <c r="K19" s="1" t="str">
        <f t="shared" si="5"/>
        <v/>
      </c>
      <c r="L19" s="1"/>
      <c r="M19" s="1"/>
      <c r="N19" s="1"/>
      <c r="O19" s="1"/>
      <c r="P19" s="1"/>
      <c r="Q19" s="1"/>
    </row>
    <row r="20" spans="1:17" ht="14.4">
      <c r="A20" s="7"/>
      <c r="B20" s="8"/>
      <c r="C20" s="8"/>
      <c r="D20" s="8"/>
      <c r="E20" s="8"/>
      <c r="F20" s="10">
        <f t="shared" si="0"/>
        <v>0</v>
      </c>
      <c r="G20" s="11">
        <f t="shared" si="1"/>
        <v>0</v>
      </c>
      <c r="H20" s="11">
        <f t="shared" si="2"/>
        <v>0</v>
      </c>
      <c r="I20" s="1" t="str">
        <f t="shared" si="3"/>
        <v/>
      </c>
      <c r="J20" s="1" t="str">
        <f t="shared" si="4"/>
        <v/>
      </c>
      <c r="K20" s="1" t="str">
        <f t="shared" si="5"/>
        <v/>
      </c>
      <c r="L20" s="1"/>
      <c r="M20" s="1"/>
      <c r="N20" s="1"/>
      <c r="O20" s="1"/>
      <c r="P20" s="1"/>
      <c r="Q20" s="1"/>
    </row>
    <row r="21" spans="1:17" ht="14.4">
      <c r="A21" s="7"/>
      <c r="B21" s="8"/>
      <c r="C21" s="8"/>
      <c r="D21" s="8"/>
      <c r="E21" s="8"/>
      <c r="F21" s="10">
        <f t="shared" si="0"/>
        <v>0</v>
      </c>
      <c r="G21" s="11">
        <f t="shared" si="1"/>
        <v>0</v>
      </c>
      <c r="H21" s="11">
        <f t="shared" si="2"/>
        <v>0</v>
      </c>
      <c r="I21" s="1" t="str">
        <f t="shared" si="3"/>
        <v/>
      </c>
      <c r="J21" s="1" t="str">
        <f t="shared" si="4"/>
        <v/>
      </c>
      <c r="K21" s="1" t="str">
        <f t="shared" si="5"/>
        <v/>
      </c>
      <c r="L21" s="1"/>
      <c r="M21" s="1"/>
      <c r="N21" s="1"/>
      <c r="O21" s="1"/>
      <c r="P21" s="1"/>
      <c r="Q21" s="1"/>
    </row>
    <row r="22" spans="1:17" ht="14.4">
      <c r="A22" s="7"/>
      <c r="B22" s="8"/>
      <c r="C22" s="8"/>
      <c r="D22" s="8"/>
      <c r="E22" s="8"/>
      <c r="F22" s="10">
        <f t="shared" si="0"/>
        <v>0</v>
      </c>
      <c r="G22" s="11">
        <f t="shared" si="1"/>
        <v>0</v>
      </c>
      <c r="H22" s="11">
        <f t="shared" si="2"/>
        <v>0</v>
      </c>
      <c r="I22" s="1" t="str">
        <f t="shared" si="3"/>
        <v/>
      </c>
      <c r="J22" s="1" t="str">
        <f t="shared" si="4"/>
        <v/>
      </c>
      <c r="K22" s="1" t="str">
        <f t="shared" si="5"/>
        <v/>
      </c>
      <c r="L22" s="1"/>
      <c r="M22" s="1"/>
      <c r="N22" s="1"/>
      <c r="O22" s="1"/>
      <c r="P22" s="1"/>
      <c r="Q22" s="1"/>
    </row>
    <row r="23" spans="1:17" ht="14.4">
      <c r="A23" s="7"/>
      <c r="B23" s="8"/>
      <c r="C23" s="8"/>
      <c r="D23" s="8"/>
      <c r="E23" s="8"/>
      <c r="F23" s="10">
        <f t="shared" si="0"/>
        <v>0</v>
      </c>
      <c r="G23" s="11">
        <f t="shared" si="1"/>
        <v>0</v>
      </c>
      <c r="H23" s="11">
        <f t="shared" si="2"/>
        <v>0</v>
      </c>
      <c r="I23" s="1" t="str">
        <f t="shared" si="3"/>
        <v/>
      </c>
      <c r="J23" s="1" t="str">
        <f t="shared" si="4"/>
        <v/>
      </c>
      <c r="K23" s="1" t="str">
        <f t="shared" si="5"/>
        <v/>
      </c>
      <c r="L23" s="1"/>
      <c r="M23" s="1"/>
      <c r="N23" s="1"/>
      <c r="O23" s="1"/>
      <c r="P23" s="1"/>
      <c r="Q23" s="1"/>
    </row>
    <row r="24" spans="1:17" ht="14.4">
      <c r="A24" s="7"/>
      <c r="B24" s="8"/>
      <c r="C24" s="8"/>
      <c r="D24" s="8"/>
      <c r="E24" s="8"/>
      <c r="F24" s="10">
        <f t="shared" si="0"/>
        <v>0</v>
      </c>
      <c r="G24" s="11">
        <f t="shared" si="1"/>
        <v>0</v>
      </c>
      <c r="H24" s="11">
        <f t="shared" si="2"/>
        <v>0</v>
      </c>
      <c r="I24" s="1" t="str">
        <f t="shared" si="3"/>
        <v/>
      </c>
      <c r="J24" s="1" t="str">
        <f t="shared" si="4"/>
        <v/>
      </c>
      <c r="K24" s="1" t="str">
        <f t="shared" si="5"/>
        <v/>
      </c>
      <c r="L24" s="1"/>
      <c r="M24" s="1"/>
      <c r="N24" s="1"/>
      <c r="O24" s="1"/>
      <c r="P24" s="1"/>
      <c r="Q24" s="1"/>
    </row>
    <row r="25" spans="1:17" ht="14.4">
      <c r="A25" s="7"/>
      <c r="B25" s="8"/>
      <c r="C25" s="8"/>
      <c r="D25" s="8"/>
      <c r="E25" s="8"/>
      <c r="F25" s="10">
        <f t="shared" si="0"/>
        <v>0</v>
      </c>
      <c r="G25" s="11">
        <f t="shared" si="1"/>
        <v>0</v>
      </c>
      <c r="H25" s="11">
        <f t="shared" si="2"/>
        <v>0</v>
      </c>
      <c r="I25" s="1" t="str">
        <f t="shared" si="3"/>
        <v/>
      </c>
      <c r="J25" s="1" t="str">
        <f t="shared" si="4"/>
        <v/>
      </c>
      <c r="K25" s="1" t="str">
        <f t="shared" si="5"/>
        <v/>
      </c>
      <c r="L25" s="1"/>
      <c r="M25" s="1"/>
      <c r="N25" s="1"/>
      <c r="O25" s="1"/>
      <c r="P25" s="1"/>
      <c r="Q25" s="1"/>
    </row>
    <row r="26" spans="1:17" ht="14.4">
      <c r="A26" s="7"/>
      <c r="B26" s="8"/>
      <c r="C26" s="8"/>
      <c r="D26" s="8"/>
      <c r="E26" s="8"/>
      <c r="F26" s="10">
        <f t="shared" si="0"/>
        <v>0</v>
      </c>
      <c r="G26" s="11">
        <f t="shared" si="1"/>
        <v>0</v>
      </c>
      <c r="H26" s="11">
        <f t="shared" si="2"/>
        <v>0</v>
      </c>
      <c r="I26" s="1" t="str">
        <f t="shared" si="3"/>
        <v/>
      </c>
      <c r="J26" s="1" t="str">
        <f t="shared" si="4"/>
        <v/>
      </c>
      <c r="K26" s="1" t="str">
        <f t="shared" si="5"/>
        <v/>
      </c>
      <c r="L26" s="1"/>
      <c r="M26" s="1"/>
      <c r="N26" s="1"/>
      <c r="O26" s="1"/>
      <c r="P26" s="1"/>
      <c r="Q26" s="1"/>
    </row>
    <row r="27" spans="1:17" ht="14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4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4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4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4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</sheetData>
  <mergeCells count="2">
    <mergeCell ref="A1:K2"/>
    <mergeCell ref="A3:K4"/>
  </mergeCells>
  <conditionalFormatting sqref="J7:J26">
    <cfRule type="expression" dxfId="2" priority="1">
      <formula>J7="Destruye valor"</formula>
    </cfRule>
    <cfRule type="expression" dxfId="1" priority="2">
      <formula>J7="Rentabilidad baja"</formula>
    </cfRule>
    <cfRule type="expression" dxfId="0" priority="3">
      <formula>J7="Rentable"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0"/>
  <sheetViews>
    <sheetView workbookViewId="0">
      <selection sqref="A1:H2"/>
    </sheetView>
  </sheetViews>
  <sheetFormatPr defaultRowHeight="13.8"/>
  <cols>
    <col min="1" max="1" width="28" customWidth="1"/>
    <col min="2" max="2" width="16" customWidth="1"/>
    <col min="3" max="3" width="4" customWidth="1"/>
    <col min="4" max="4" width="36" customWidth="1"/>
    <col min="5" max="5" width="18" customWidth="1"/>
    <col min="6" max="8" width="14" customWidth="1"/>
  </cols>
  <sheetData>
    <row r="1" spans="1:17" ht="14.4">
      <c r="A1" s="26" t="s">
        <v>69</v>
      </c>
      <c r="B1" s="26"/>
      <c r="C1" s="26"/>
      <c r="D1" s="26"/>
      <c r="E1" s="26"/>
      <c r="F1" s="26"/>
      <c r="G1" s="26"/>
      <c r="H1" s="26"/>
      <c r="I1" s="1"/>
      <c r="J1" s="1"/>
      <c r="K1" s="1"/>
      <c r="L1" s="1"/>
      <c r="M1" s="1"/>
      <c r="N1" s="1"/>
      <c r="O1" s="1"/>
      <c r="P1" s="1"/>
      <c r="Q1" s="1"/>
    </row>
    <row r="2" spans="1:17" ht="14.4">
      <c r="A2" s="26"/>
      <c r="B2" s="26"/>
      <c r="C2" s="26"/>
      <c r="D2" s="26"/>
      <c r="E2" s="26"/>
      <c r="F2" s="26"/>
      <c r="G2" s="26"/>
      <c r="H2" s="26"/>
      <c r="I2" s="1"/>
      <c r="J2" s="1"/>
      <c r="K2" s="1"/>
      <c r="L2" s="1"/>
      <c r="M2" s="1"/>
      <c r="N2" s="1"/>
      <c r="O2" s="1"/>
      <c r="P2" s="1"/>
      <c r="Q2" s="1"/>
    </row>
    <row r="3" spans="1:17" ht="14.4">
      <c r="A3" s="32" t="s">
        <v>70</v>
      </c>
      <c r="B3" s="32"/>
      <c r="C3" s="32"/>
      <c r="D3" s="32"/>
      <c r="E3" s="32"/>
      <c r="F3" s="32"/>
      <c r="G3" s="32"/>
      <c r="H3" s="32"/>
      <c r="I3" s="1"/>
      <c r="J3" s="1"/>
      <c r="K3" s="1"/>
      <c r="L3" s="1"/>
      <c r="M3" s="1"/>
      <c r="N3" s="1"/>
      <c r="O3" s="1"/>
      <c r="P3" s="1"/>
      <c r="Q3" s="1"/>
    </row>
    <row r="4" spans="1:17" ht="14.4">
      <c r="A4" s="32"/>
      <c r="B4" s="32"/>
      <c r="C4" s="32"/>
      <c r="D4" s="32"/>
      <c r="E4" s="32"/>
      <c r="F4" s="32"/>
      <c r="G4" s="32"/>
      <c r="H4" s="32"/>
      <c r="I4" s="1"/>
      <c r="J4" s="1"/>
      <c r="K4" s="1"/>
      <c r="L4" s="1"/>
      <c r="M4" s="1"/>
      <c r="N4" s="1"/>
      <c r="O4" s="1"/>
      <c r="P4" s="1"/>
      <c r="Q4" s="1"/>
    </row>
    <row r="5" spans="1:17" ht="14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4.4">
      <c r="A6" s="2" t="s">
        <v>71</v>
      </c>
      <c r="B6" s="2" t="s">
        <v>72</v>
      </c>
      <c r="C6" s="1"/>
      <c r="D6" s="2" t="s">
        <v>12</v>
      </c>
      <c r="E6" s="2" t="s">
        <v>13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4">
      <c r="A7" s="1" t="s">
        <v>73</v>
      </c>
      <c r="B7" s="12">
        <v>1000</v>
      </c>
      <c r="C7" s="1"/>
      <c r="D7" s="1" t="s">
        <v>74</v>
      </c>
      <c r="E7" s="13">
        <f>B7-B8</f>
        <v>400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4">
      <c r="A8" s="1" t="s">
        <v>41</v>
      </c>
      <c r="B8" s="12">
        <v>600</v>
      </c>
      <c r="C8" s="1"/>
      <c r="D8" s="1" t="s">
        <v>75</v>
      </c>
      <c r="E8" s="13">
        <f>B7*(1-B9)</f>
        <v>900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4">
      <c r="A9" s="1" t="s">
        <v>76</v>
      </c>
      <c r="B9" s="14">
        <v>0.1</v>
      </c>
      <c r="C9" s="1"/>
      <c r="D9" s="1" t="s">
        <v>77</v>
      </c>
      <c r="E9" s="13">
        <f>E8-B8</f>
        <v>300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4.4">
      <c r="A10" s="1" t="s">
        <v>78</v>
      </c>
      <c r="B10" s="15">
        <v>100</v>
      </c>
      <c r="C10" s="1"/>
      <c r="D10" s="1" t="s">
        <v>79</v>
      </c>
      <c r="E10" s="16">
        <f>IF(E7=0,0,(E7-E9)/E7)</f>
        <v>0.25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4.4">
      <c r="A11" s="1"/>
      <c r="B11" s="1"/>
      <c r="C11" s="1"/>
      <c r="D11" s="1" t="s">
        <v>80</v>
      </c>
      <c r="E11" s="17">
        <f>IF(E9&lt;=0,0,(E7*B10)/E9)</f>
        <v>133.33333333333334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4.4">
      <c r="A12" s="1"/>
      <c r="B12" s="1"/>
      <c r="C12" s="1"/>
      <c r="D12" s="1" t="s">
        <v>81</v>
      </c>
      <c r="E12" s="16">
        <f>IF(B10=0,0,E11/B10-1)</f>
        <v>0.33333333333333348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4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4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4.4">
      <c r="A15" s="24" t="s">
        <v>82</v>
      </c>
      <c r="B15" s="24"/>
      <c r="C15" s="24"/>
      <c r="D15" s="24"/>
      <c r="E15" s="24"/>
      <c r="F15" s="24"/>
      <c r="G15" s="24"/>
      <c r="H15" s="24"/>
      <c r="I15" s="1"/>
      <c r="J15" s="1"/>
      <c r="K15" s="1"/>
      <c r="L15" s="1"/>
      <c r="M15" s="1"/>
      <c r="N15" s="1"/>
      <c r="O15" s="1"/>
      <c r="P15" s="1"/>
      <c r="Q15" s="1"/>
    </row>
    <row r="16" spans="1:17" ht="14.4">
      <c r="A16" s="29" t="str">
        <f>IF(E9&lt;=0,"Con este descuento el margen unitario es cero o negativo.","Para mantener el mismo margen total necesitarías vender aproximadamente "&amp;TEXT(E11,"0")&amp;" unidades, es decir "&amp;TEXT(E12,"0%")&amp;" más volumen.")</f>
        <v>Para mantener el mismo margen total necesitarías vender aproximadamente 133 unidades, es decir 33% más volumen.</v>
      </c>
      <c r="B16" s="29"/>
      <c r="C16" s="29"/>
      <c r="D16" s="29"/>
      <c r="E16" s="29"/>
      <c r="F16" s="29"/>
      <c r="G16" s="29"/>
      <c r="H16" s="29"/>
      <c r="I16" s="1"/>
      <c r="J16" s="1"/>
      <c r="K16" s="1"/>
      <c r="L16" s="1"/>
      <c r="M16" s="1"/>
      <c r="N16" s="1"/>
      <c r="O16" s="1"/>
      <c r="P16" s="1"/>
      <c r="Q16" s="1"/>
    </row>
    <row r="17" spans="1:17" ht="14.4">
      <c r="A17" s="29"/>
      <c r="B17" s="29"/>
      <c r="C17" s="29"/>
      <c r="D17" s="29"/>
      <c r="E17" s="29"/>
      <c r="F17" s="29"/>
      <c r="G17" s="29"/>
      <c r="H17" s="29"/>
      <c r="I17" s="1"/>
      <c r="J17" s="1"/>
      <c r="K17" s="1"/>
      <c r="L17" s="1"/>
      <c r="M17" s="1"/>
      <c r="N17" s="1"/>
      <c r="O17" s="1"/>
      <c r="P17" s="1"/>
      <c r="Q17" s="1"/>
    </row>
    <row r="18" spans="1:17" ht="14.4">
      <c r="A18" s="29"/>
      <c r="B18" s="29"/>
      <c r="C18" s="29"/>
      <c r="D18" s="29"/>
      <c r="E18" s="29"/>
      <c r="F18" s="29"/>
      <c r="G18" s="29"/>
      <c r="H18" s="29"/>
      <c r="I18" s="1"/>
      <c r="J18" s="1"/>
      <c r="K18" s="1"/>
      <c r="L18" s="1"/>
      <c r="M18" s="1"/>
      <c r="N18" s="1"/>
      <c r="O18" s="1"/>
      <c r="P18" s="1"/>
      <c r="Q18" s="1"/>
    </row>
    <row r="19" spans="1:17" ht="14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4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4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4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4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4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4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4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4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4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4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4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4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</sheetData>
  <mergeCells count="4">
    <mergeCell ref="A1:H2"/>
    <mergeCell ref="A3:H4"/>
    <mergeCell ref="A15:H15"/>
    <mergeCell ref="A16:H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Inicio</vt:lpstr>
      <vt:lpstr>Resumen</vt:lpstr>
      <vt:lpstr>Productos</vt:lpstr>
      <vt:lpstr>Clientes</vt:lpstr>
      <vt:lpstr>Sucursales</vt:lpstr>
      <vt:lpstr>Descuentos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Del Castillo</cp:lastModifiedBy>
  <dcterms:created xsi:type="dcterms:W3CDTF">2026-09-09T22:46:19Z</dcterms:created>
  <dcterms:modified xsi:type="dcterms:W3CDTF">2026-09-09T22:46:19Z</dcterms:modified>
</cp:coreProperties>
</file>